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55" windowWidth="19035" windowHeight="11775" tabRatio="721"/>
  </bookViews>
  <sheets>
    <sheet name="lausasölulyf" sheetId="9" r:id="rId1"/>
  </sheets>
  <definedNames>
    <definedName name="_xlnm.Print_Area" localSheetId="0">lausasölulyf!$A$1:$Y$39</definedName>
  </definedNames>
  <calcPr calcId="145621"/>
</workbook>
</file>

<file path=xl/calcChain.xml><?xml version="1.0" encoding="utf-8"?>
<calcChain xmlns="http://schemas.openxmlformats.org/spreadsheetml/2006/main">
  <c r="X38" i="9" l="1"/>
  <c r="W38" i="9"/>
  <c r="Y38" i="9" s="1"/>
  <c r="V38" i="9"/>
  <c r="U38" i="9"/>
  <c r="X37" i="9"/>
  <c r="W37" i="9"/>
  <c r="Y37" i="9" s="1"/>
  <c r="V37" i="9"/>
  <c r="U37" i="9"/>
  <c r="X36" i="9"/>
  <c r="W36" i="9"/>
  <c r="Y36" i="9" s="1"/>
  <c r="V36" i="9"/>
  <c r="U36" i="9"/>
  <c r="X35" i="9"/>
  <c r="W35" i="9"/>
  <c r="Y35" i="9" s="1"/>
  <c r="V35" i="9"/>
  <c r="U35" i="9"/>
  <c r="X34" i="9"/>
  <c r="W34" i="9"/>
  <c r="Y34" i="9" s="1"/>
  <c r="V34" i="9"/>
  <c r="U34" i="9"/>
  <c r="X33" i="9"/>
  <c r="W33" i="9"/>
  <c r="Y33" i="9" s="1"/>
  <c r="V33" i="9"/>
  <c r="U33" i="9"/>
  <c r="X32" i="9"/>
  <c r="W32" i="9"/>
  <c r="Y32" i="9" s="1"/>
  <c r="V32" i="9"/>
  <c r="U32" i="9"/>
  <c r="X31" i="9"/>
  <c r="W31" i="9"/>
  <c r="Y31" i="9" s="1"/>
  <c r="V31" i="9"/>
  <c r="U31" i="9"/>
  <c r="X30" i="9"/>
  <c r="W30" i="9"/>
  <c r="Y30" i="9" s="1"/>
  <c r="V30" i="9"/>
  <c r="U30" i="9"/>
  <c r="X29" i="9"/>
  <c r="W29" i="9"/>
  <c r="Y29" i="9" s="1"/>
  <c r="V29" i="9"/>
  <c r="U29" i="9"/>
  <c r="X28" i="9"/>
  <c r="W28" i="9"/>
  <c r="Y28" i="9" s="1"/>
  <c r="V28" i="9"/>
  <c r="U28" i="9"/>
  <c r="X27" i="9"/>
  <c r="W27" i="9"/>
  <c r="Y27" i="9" s="1"/>
  <c r="V27" i="9"/>
  <c r="U27" i="9"/>
  <c r="X26" i="9"/>
  <c r="W26" i="9"/>
  <c r="Y26" i="9" s="1"/>
  <c r="V26" i="9"/>
  <c r="U26" i="9"/>
  <c r="X25" i="9"/>
  <c r="W25" i="9"/>
  <c r="Y25" i="9" s="1"/>
  <c r="V25" i="9"/>
  <c r="U25" i="9"/>
  <c r="X24" i="9"/>
  <c r="W24" i="9"/>
  <c r="Y24" i="9" s="1"/>
  <c r="V24" i="9"/>
  <c r="U24" i="9"/>
  <c r="X23" i="9"/>
  <c r="W23" i="9"/>
  <c r="Y23" i="9" s="1"/>
  <c r="V23" i="9"/>
  <c r="U23" i="9"/>
  <c r="X22" i="9"/>
  <c r="W22" i="9"/>
  <c r="Y22" i="9" s="1"/>
  <c r="V22" i="9"/>
  <c r="U22" i="9"/>
  <c r="X21" i="9"/>
  <c r="W21" i="9"/>
  <c r="Y21" i="9" s="1"/>
  <c r="V21" i="9"/>
  <c r="U21" i="9"/>
  <c r="X20" i="9"/>
  <c r="W20" i="9"/>
  <c r="Y20" i="9" s="1"/>
  <c r="V20" i="9"/>
  <c r="U20" i="9"/>
  <c r="X19" i="9"/>
  <c r="W19" i="9"/>
  <c r="Y19" i="9" s="1"/>
  <c r="V19" i="9"/>
  <c r="U19" i="9"/>
  <c r="X18" i="9"/>
  <c r="W18" i="9"/>
  <c r="Y18" i="9" s="1"/>
  <c r="V18" i="9"/>
  <c r="U18" i="9"/>
  <c r="X17" i="9"/>
  <c r="W17" i="9"/>
  <c r="Y17" i="9" s="1"/>
  <c r="V17" i="9"/>
  <c r="U17" i="9"/>
  <c r="X16" i="9"/>
  <c r="W16" i="9"/>
  <c r="Y16" i="9" s="1"/>
  <c r="V16" i="9"/>
  <c r="U16" i="9"/>
  <c r="X15" i="9"/>
  <c r="W15" i="9"/>
  <c r="Y15" i="9" s="1"/>
  <c r="V15" i="9"/>
  <c r="U15" i="9"/>
  <c r="X14" i="9"/>
  <c r="W14" i="9"/>
  <c r="Y14" i="9" s="1"/>
  <c r="V14" i="9"/>
  <c r="U14" i="9"/>
  <c r="X13" i="9"/>
  <c r="W13" i="9"/>
  <c r="Y13" i="9" s="1"/>
  <c r="V13" i="9"/>
  <c r="U13" i="9"/>
  <c r="X12" i="9"/>
  <c r="W12" i="9"/>
  <c r="Y12" i="9" s="1"/>
  <c r="V12" i="9"/>
  <c r="U12" i="9"/>
  <c r="X11" i="9"/>
  <c r="W11" i="9"/>
  <c r="Y11" i="9" s="1"/>
  <c r="V11" i="9"/>
  <c r="U11" i="9"/>
  <c r="X10" i="9"/>
  <c r="W10" i="9"/>
  <c r="Y10" i="9" s="1"/>
  <c r="V10" i="9"/>
  <c r="U10" i="9"/>
  <c r="X9" i="9"/>
  <c r="W9" i="9"/>
  <c r="Y9" i="9" s="1"/>
  <c r="V9" i="9"/>
  <c r="U9" i="9"/>
  <c r="X8" i="9"/>
  <c r="W8" i="9"/>
  <c r="Y8" i="9" s="1"/>
  <c r="V8" i="9"/>
  <c r="U8" i="9"/>
  <c r="X7" i="9"/>
  <c r="W7" i="9"/>
  <c r="Y7" i="9" s="1"/>
  <c r="V7" i="9"/>
  <c r="U7" i="9"/>
  <c r="X6" i="9"/>
  <c r="W6" i="9"/>
  <c r="Y6" i="9" s="1"/>
  <c r="V6" i="9"/>
  <c r="U6" i="9"/>
  <c r="X5" i="9"/>
  <c r="W5" i="9"/>
  <c r="Y5" i="9" s="1"/>
  <c r="V5" i="9"/>
  <c r="U5" i="9"/>
  <c r="X4" i="9"/>
  <c r="W4" i="9"/>
  <c r="Y4" i="9" s="1"/>
  <c r="V4" i="9"/>
  <c r="U4" i="9"/>
  <c r="X3" i="9"/>
  <c r="W3" i="9"/>
  <c r="Y3" i="9" s="1"/>
  <c r="V3" i="9"/>
  <c r="U3" i="9"/>
</calcChain>
</file>

<file path=xl/sharedStrings.xml><?xml version="1.0" encoding="utf-8"?>
<sst xmlns="http://schemas.openxmlformats.org/spreadsheetml/2006/main" count="119" uniqueCount="64">
  <si>
    <t>Fjöldi</t>
  </si>
  <si>
    <t>Meðalverð</t>
  </si>
  <si>
    <t>Hæsta verð</t>
  </si>
  <si>
    <t>Lægsta verð</t>
  </si>
  <si>
    <t>Munu á hæsta 
og lægsta verði</t>
  </si>
  <si>
    <t>Hjartamagnyl, töflur, 75 mg, 100 stk í glasi</t>
  </si>
  <si>
    <t>Pinex Junior, verkjalyf, stíll, 250 mg, 10 stykki í pakka</t>
  </si>
  <si>
    <t>Treo, verkjalyf með 50 mg af koffín, 20 stk í glasi</t>
  </si>
  <si>
    <t>Voltaren Dolo, verkjalyf, töflur, 12,5 mg, 20 stk í pakka</t>
  </si>
  <si>
    <t>Panodil, verkjalyf, töflur, 500 mg, 30 stk í pakka</t>
  </si>
  <si>
    <t>Paratabs, verkjalyf, töflur, 500 mg, 30 stk í pakka</t>
  </si>
  <si>
    <t>Nicorette Fruitmint, Nikótínlyf, tyggigúmmí, 2 mg, 210 stk í pakka</t>
  </si>
  <si>
    <t>Nicotinell Fruit, Nikótínlyf, tyggigúmmí, 2 mg, 204 stk í pakka</t>
  </si>
  <si>
    <t>Asyran, meltingarfæralyf, 150 mg töflur, 30 stk í pakka</t>
  </si>
  <si>
    <t>Clarityn, ofnæmislyf, töflur, 10 mg, 10 stk í pakka</t>
  </si>
  <si>
    <t>Histasin, ofnæmislyf, töflur, 10 mg, 30 stk í pakka</t>
  </si>
  <si>
    <t>Lyf án lyfseðils</t>
  </si>
  <si>
    <t>Kaleorid forðatöflur, Fæðubótarefni, 750 mg, 100 stk</t>
  </si>
  <si>
    <t>Duroferon forðatöflur, Fæðubótarefni, 100 mg, 100 stk</t>
  </si>
  <si>
    <t>Corsodyl, munnskol, 300 ml</t>
  </si>
  <si>
    <t>Mildison Lipid, krem fyrir exem, 30 gr</t>
  </si>
  <si>
    <t>Vectavir frunsukrem , 2 gr, 1 túpa</t>
  </si>
  <si>
    <t>Zovir, frunsukrem, 2 gr, 1 túpa</t>
  </si>
  <si>
    <t>Canesten, Sveppaeyðandi krem, 20 gr, 1 túpa</t>
  </si>
  <si>
    <t>Daktacort, Sveppaeyðandi krem, 15 gr, 1 túpa</t>
  </si>
  <si>
    <t>Pevaryl, Sveppaeyðandi krem, 30 gr, 1 túpa</t>
  </si>
  <si>
    <t>Dermatin, Sveppaeyðandi sápa, 120 ml, 1 stk</t>
  </si>
  <si>
    <t>Fungoral, Sveppaeyðandi sápa, 120 ml, 1 stk</t>
  </si>
  <si>
    <t>Lamisil, Sveppaeyðandi krem, 15 gr, 1 stk</t>
  </si>
  <si>
    <t>Dexomet, hóstamixtúra, 150 ml, 1 stk</t>
  </si>
  <si>
    <t>Toilax, hæðalyf, töflur, 25 stk í pakka</t>
  </si>
  <si>
    <t>Medilax, hægðalyf, 500 ml, 1 stk</t>
  </si>
  <si>
    <t>Laxoberal, hægðalyf, 30 ml, 1 stk</t>
  </si>
  <si>
    <t>Glucomed, gigtarlyf, 60 stk í pakka</t>
  </si>
  <si>
    <t>Ovestin, hormón, 15 stílar í pakka</t>
  </si>
  <si>
    <t>Omeprazol Actavis, Bakflæði, magaverkir, uppþemba, 28 stk í pakka</t>
  </si>
  <si>
    <t>Rennie, Bakflæði, magaverkir, uppþemba, 96 töflur í pakka</t>
  </si>
  <si>
    <t>Postafen, vegna ferðaveiki, 10 töflur í pakka</t>
  </si>
  <si>
    <t>Apótek Hafnarfjarðar, Tjarnarvöllum 11, 221 Hafnarfjörður</t>
  </si>
  <si>
    <t>Árbæjarapótek, Hraunbæ 115, 110 Reykjavík</t>
  </si>
  <si>
    <t>Garðs Apótek, Sogavegi 108, 108 Reykjavík</t>
  </si>
  <si>
    <t>Lyfjaval Álftarmýri, Álftarmýri 1-5, 105 Reykjavík</t>
  </si>
  <si>
    <t>Lyfjaver, Suðurlandsbraut 22, 108 Reykjavík</t>
  </si>
  <si>
    <t>Reykjavíkur Apótek, Seljavegi 2, 101 Reykjavík</t>
  </si>
  <si>
    <t>Rima Apótek, Langarima 21, 112 Reykjavík</t>
  </si>
  <si>
    <t>Skipholts Apótek, Skipholti 50B, 105 Reykjavík</t>
  </si>
  <si>
    <t>Urðarapótek, Vínlandsleið 16, 113 Reykjavík</t>
  </si>
  <si>
    <t>Akureyrarapótek, Kaupangi við Mýrarveg, 600 Akureyri</t>
  </si>
  <si>
    <t>Apótek Vesturlands, Smiðjuvöllum 32, 300 Akranes</t>
  </si>
  <si>
    <t>Siglufjarðar Apótek, Norðurgötu 4B, 580 Siglufjörður</t>
  </si>
  <si>
    <t>Ferrous Sulphate, Fæðubótarefni, 200 mg, 100 stk</t>
  </si>
  <si>
    <t>Nezeril, nefúði, 0,5mg/ml, 7,5 ml, 1 stk</t>
  </si>
  <si>
    <t>Otrivin Menthol ukonserveret, nefúði, 1mg/ml, 10 ml, 1 stk</t>
  </si>
  <si>
    <t>Otrivin ukonserveret, nefúði, 1mg/ml, 10 ml, 1 stk</t>
  </si>
  <si>
    <t>e</t>
  </si>
  <si>
    <t>Austubæjar Apótek Ögurhvarfi 3, 203 Kópavogi</t>
  </si>
  <si>
    <t>Apótekið Akureyri, Furuvöllum 17, 600 Akureyri</t>
  </si>
  <si>
    <t>Lyf og heilsa, Suðurgötu 2, 230 Reykjanesbær</t>
  </si>
  <si>
    <t>Lyfjaborg, Borgartúni 28, 105 Reykjavík</t>
  </si>
  <si>
    <t>Apótek Garðabæjar, Litlatúni 3, 210 Garðabær</t>
  </si>
  <si>
    <t>Lyfja, Pollagötu 4, 400 Ísafjörður</t>
  </si>
  <si>
    <t>Apótekarinn Akranesi, Dalbraut 1, 300 Akranes</t>
  </si>
  <si>
    <t>Verðkönnun á lausasölulyfjum í apótekum landsins 26. september 2011</t>
  </si>
  <si>
    <t>verð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</si>
</sst>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r_._-;\-* #,##0.00\ _k_r_._-;_-* &quot;-&quot;??\ _k_r_._-;_-@_-"/>
    <numFmt numFmtId="164" formatCode="_-* #,##0\ _k_r_._-;\-* #,##0\ _k_r_._-;_-* &quot;-&quot;??\ _k_r_._-;_-@_-"/>
  </numFmts>
  <fonts count="10" x14ac:knownFonts="1">
    <font>
      <sz val="11"/>
      <color theme="1"/>
      <name val="Calibri"/>
      <family val="2"/>
      <scheme val="minor"/>
    </font>
    <font>
      <b/>
      <sz val="11"/>
      <name val="Garamond"/>
      <family val="1"/>
    </font>
    <font>
      <b/>
      <sz val="12"/>
      <name val="Garamond"/>
      <family val="1"/>
    </font>
    <font>
      <b/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Fill="1"/>
    <xf numFmtId="0" fontId="4" fillId="0" borderId="0" xfId="0" applyFont="1"/>
    <xf numFmtId="0" fontId="4" fillId="0" borderId="0" xfId="0" applyFont="1" applyFill="1"/>
    <xf numFmtId="0" fontId="0" fillId="3" borderId="0" xfId="0" applyFill="1"/>
    <xf numFmtId="164" fontId="4" fillId="0" borderId="2" xfId="1" applyNumberFormat="1" applyFont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center" vertical="center"/>
    </xf>
    <xf numFmtId="164" fontId="0" fillId="0" borderId="0" xfId="1" applyNumberFormat="1" applyFont="1" applyFill="1" applyAlignment="1">
      <alignment horizontal="center" vertical="center"/>
    </xf>
    <xf numFmtId="9" fontId="2" fillId="0" borderId="3" xfId="0" applyNumberFormat="1" applyFont="1" applyFill="1" applyBorder="1" applyAlignment="1">
      <alignment horizontal="center" textRotation="90" wrapText="1"/>
    </xf>
    <xf numFmtId="9" fontId="0" fillId="0" borderId="0" xfId="0" applyNumberFormat="1"/>
    <xf numFmtId="0" fontId="2" fillId="0" borderId="1" xfId="0" applyFont="1" applyFill="1" applyBorder="1" applyAlignment="1">
      <alignment horizontal="center" textRotation="90" wrapText="1"/>
    </xf>
    <xf numFmtId="0" fontId="2" fillId="5" borderId="1" xfId="0" applyFont="1" applyFill="1" applyBorder="1" applyAlignment="1">
      <alignment horizontal="center" textRotation="90" wrapText="1"/>
    </xf>
    <xf numFmtId="0" fontId="9" fillId="0" borderId="0" xfId="0" applyFont="1" applyAlignment="1">
      <alignment wrapText="1"/>
    </xf>
    <xf numFmtId="164" fontId="4" fillId="2" borderId="2" xfId="1" applyNumberFormat="1" applyFont="1" applyFill="1" applyBorder="1" applyAlignment="1">
      <alignment horizontal="center" vertical="center"/>
    </xf>
    <xf numFmtId="164" fontId="4" fillId="5" borderId="2" xfId="1" applyNumberFormat="1" applyFont="1" applyFill="1" applyBorder="1" applyAlignment="1">
      <alignment horizontal="center" vertical="center"/>
    </xf>
    <xf numFmtId="164" fontId="4" fillId="0" borderId="12" xfId="1" applyNumberFormat="1" applyFont="1" applyFill="1" applyBorder="1" applyAlignment="1">
      <alignment horizontal="center" vertical="center"/>
    </xf>
    <xf numFmtId="164" fontId="4" fillId="2" borderId="12" xfId="1" applyNumberFormat="1" applyFont="1" applyFill="1" applyBorder="1" applyAlignment="1">
      <alignment horizontal="center" vertical="center"/>
    </xf>
    <xf numFmtId="164" fontId="4" fillId="5" borderId="12" xfId="1" applyNumberFormat="1" applyFont="1" applyFill="1" applyBorder="1" applyAlignment="1">
      <alignment horizontal="center" vertical="center"/>
    </xf>
    <xf numFmtId="164" fontId="4" fillId="0" borderId="12" xfId="1" applyNumberFormat="1" applyFont="1" applyBorder="1" applyAlignment="1">
      <alignment horizontal="center" vertical="center"/>
    </xf>
    <xf numFmtId="0" fontId="7" fillId="0" borderId="14" xfId="0" applyFont="1" applyBorder="1" applyAlignment="1">
      <alignment textRotation="90" wrapText="1"/>
    </xf>
    <xf numFmtId="0" fontId="7" fillId="0" borderId="15" xfId="0" applyFont="1" applyBorder="1" applyAlignment="1">
      <alignment textRotation="90" wrapText="1"/>
    </xf>
    <xf numFmtId="0" fontId="6" fillId="0" borderId="15" xfId="0" applyFont="1" applyFill="1" applyBorder="1" applyAlignment="1">
      <alignment textRotation="90" wrapText="1"/>
    </xf>
    <xf numFmtId="0" fontId="7" fillId="0" borderId="16" xfId="0" applyFont="1" applyBorder="1" applyAlignment="1">
      <alignment textRotation="90" wrapText="1"/>
    </xf>
    <xf numFmtId="164" fontId="4" fillId="0" borderId="17" xfId="1" applyNumberFormat="1" applyFont="1" applyFill="1" applyBorder="1" applyAlignment="1">
      <alignment horizontal="center" vertical="center"/>
    </xf>
    <xf numFmtId="164" fontId="4" fillId="5" borderId="17" xfId="1" applyNumberFormat="1" applyFont="1" applyFill="1" applyBorder="1" applyAlignment="1">
      <alignment horizontal="center" vertical="center"/>
    </xf>
    <xf numFmtId="164" fontId="4" fillId="2" borderId="17" xfId="1" applyNumberFormat="1" applyFont="1" applyFill="1" applyBorder="1" applyAlignment="1">
      <alignment horizontal="center" vertical="center"/>
    </xf>
    <xf numFmtId="164" fontId="4" fillId="0" borderId="18" xfId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textRotation="90" wrapText="1"/>
    </xf>
    <xf numFmtId="164" fontId="0" fillId="0" borderId="19" xfId="1" applyNumberFormat="1" applyFont="1" applyBorder="1" applyAlignment="1">
      <alignment horizontal="center" vertical="center"/>
    </xf>
    <xf numFmtId="164" fontId="0" fillId="0" borderId="7" xfId="1" applyNumberFormat="1" applyFont="1" applyBorder="1" applyAlignment="1">
      <alignment horizontal="center" vertical="center"/>
    </xf>
    <xf numFmtId="164" fontId="0" fillId="0" borderId="20" xfId="1" applyNumberFormat="1" applyFont="1" applyBorder="1" applyAlignment="1">
      <alignment horizontal="center" vertical="center"/>
    </xf>
    <xf numFmtId="164" fontId="0" fillId="0" borderId="8" xfId="1" applyNumberFormat="1" applyFont="1" applyBorder="1" applyAlignment="1">
      <alignment horizontal="center" vertical="center"/>
    </xf>
    <xf numFmtId="0" fontId="5" fillId="4" borderId="22" xfId="0" applyFont="1" applyFill="1" applyBorder="1" applyAlignment="1">
      <alignment vertical="top" wrapText="1"/>
    </xf>
    <xf numFmtId="0" fontId="5" fillId="0" borderId="22" xfId="0" applyFont="1" applyFill="1" applyBorder="1" applyAlignment="1">
      <alignment vertical="top" wrapText="1"/>
    </xf>
    <xf numFmtId="0" fontId="5" fillId="0" borderId="23" xfId="0" applyFont="1" applyFill="1" applyBorder="1" applyAlignment="1">
      <alignment vertical="top" wrapText="1"/>
    </xf>
    <xf numFmtId="9" fontId="0" fillId="0" borderId="25" xfId="2" applyFont="1" applyBorder="1" applyAlignment="1">
      <alignment horizontal="center" vertical="center"/>
    </xf>
    <xf numFmtId="9" fontId="0" fillId="0" borderId="26" xfId="2" applyFont="1" applyBorder="1" applyAlignment="1">
      <alignment horizontal="center" vertical="center"/>
    </xf>
    <xf numFmtId="3" fontId="0" fillId="5" borderId="27" xfId="0" applyNumberFormat="1" applyFill="1" applyBorder="1" applyAlignment="1">
      <alignment horizontal="center"/>
    </xf>
    <xf numFmtId="0" fontId="2" fillId="2" borderId="6" xfId="0" applyFont="1" applyFill="1" applyBorder="1" applyAlignment="1">
      <alignment horizontal="center" textRotation="90" wrapText="1"/>
    </xf>
    <xf numFmtId="0" fontId="4" fillId="3" borderId="28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3" fontId="0" fillId="3" borderId="31" xfId="0" applyNumberFormat="1" applyFill="1" applyBorder="1" applyAlignment="1">
      <alignment horizontal="center"/>
    </xf>
    <xf numFmtId="9" fontId="0" fillId="3" borderId="32" xfId="0" applyNumberFormat="1" applyFill="1" applyBorder="1" applyAlignment="1">
      <alignment horizontal="center"/>
    </xf>
    <xf numFmtId="164" fontId="0" fillId="5" borderId="13" xfId="1" applyNumberFormat="1" applyFont="1" applyFill="1" applyBorder="1" applyAlignment="1">
      <alignment horizontal="center" vertical="center"/>
    </xf>
    <xf numFmtId="164" fontId="0" fillId="5" borderId="19" xfId="1" applyNumberFormat="1" applyFont="1" applyFill="1" applyBorder="1" applyAlignment="1">
      <alignment horizontal="center" vertical="center"/>
    </xf>
    <xf numFmtId="164" fontId="0" fillId="5" borderId="7" xfId="1" applyNumberFormat="1" applyFont="1" applyFill="1" applyBorder="1" applyAlignment="1">
      <alignment horizontal="center" vertical="center"/>
    </xf>
    <xf numFmtId="3" fontId="0" fillId="2" borderId="6" xfId="0" applyNumberFormat="1" applyFill="1" applyBorder="1" applyAlignment="1">
      <alignment horizontal="center"/>
    </xf>
    <xf numFmtId="164" fontId="0" fillId="2" borderId="19" xfId="1" applyNumberFormat="1" applyFont="1" applyFill="1" applyBorder="1" applyAlignment="1">
      <alignment horizontal="center" vertical="center"/>
    </xf>
    <xf numFmtId="164" fontId="0" fillId="2" borderId="7" xfId="1" applyNumberFormat="1" applyFont="1" applyFill="1" applyBorder="1" applyAlignment="1">
      <alignment horizontal="center" vertical="center"/>
    </xf>
    <xf numFmtId="164" fontId="4" fillId="0" borderId="4" xfId="1" applyNumberFormat="1" applyFont="1" applyFill="1" applyBorder="1" applyAlignment="1">
      <alignment horizontal="center" vertical="center"/>
    </xf>
    <xf numFmtId="164" fontId="4" fillId="0" borderId="5" xfId="1" applyNumberFormat="1" applyFont="1" applyFill="1" applyBorder="1" applyAlignment="1">
      <alignment horizontal="center" vertical="center"/>
    </xf>
    <xf numFmtId="164" fontId="4" fillId="2" borderId="5" xfId="1" applyNumberFormat="1" applyFont="1" applyFill="1" applyBorder="1" applyAlignment="1">
      <alignment horizontal="center" vertical="center"/>
    </xf>
    <xf numFmtId="164" fontId="4" fillId="5" borderId="5" xfId="1" applyNumberFormat="1" applyFont="1" applyFill="1" applyBorder="1" applyAlignment="1">
      <alignment horizontal="center" vertical="center"/>
    </xf>
    <xf numFmtId="164" fontId="4" fillId="0" borderId="5" xfId="1" applyNumberFormat="1" applyFont="1" applyBorder="1" applyAlignment="1">
      <alignment horizontal="center" vertical="center"/>
    </xf>
    <xf numFmtId="164" fontId="4" fillId="0" borderId="21" xfId="1" applyNumberFormat="1" applyFont="1" applyFill="1" applyBorder="1" applyAlignment="1">
      <alignment horizontal="center" vertical="center"/>
    </xf>
    <xf numFmtId="164" fontId="0" fillId="0" borderId="13" xfId="1" applyNumberFormat="1" applyFont="1" applyBorder="1" applyAlignment="1">
      <alignment horizontal="center" vertical="center"/>
    </xf>
    <xf numFmtId="164" fontId="0" fillId="0" borderId="33" xfId="1" applyNumberFormat="1" applyFont="1" applyBorder="1" applyAlignment="1">
      <alignment horizontal="center" vertical="center"/>
    </xf>
    <xf numFmtId="164" fontId="0" fillId="2" borderId="13" xfId="1" applyNumberFormat="1" applyFont="1" applyFill="1" applyBorder="1" applyAlignment="1">
      <alignment horizontal="center" vertical="center"/>
    </xf>
    <xf numFmtId="9" fontId="0" fillId="0" borderId="24" xfId="2" applyFont="1" applyBorder="1" applyAlignment="1">
      <alignment horizontal="center" vertical="center"/>
    </xf>
    <xf numFmtId="164" fontId="4" fillId="0" borderId="10" xfId="1" applyNumberFormat="1" applyFont="1" applyFill="1" applyBorder="1" applyAlignment="1">
      <alignment horizontal="center" vertical="center"/>
    </xf>
    <xf numFmtId="164" fontId="4" fillId="5" borderId="10" xfId="1" applyNumberFormat="1" applyFont="1" applyFill="1" applyBorder="1" applyAlignment="1">
      <alignment horizontal="center" vertical="center"/>
    </xf>
    <xf numFmtId="164" fontId="4" fillId="0" borderId="11" xfId="1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wrapText="1"/>
    </xf>
    <xf numFmtId="0" fontId="5" fillId="4" borderId="20" xfId="0" applyFont="1" applyFill="1" applyBorder="1" applyAlignment="1">
      <alignment vertical="top" wrapText="1"/>
    </xf>
    <xf numFmtId="0" fontId="7" fillId="3" borderId="1" xfId="0" applyFont="1" applyFill="1" applyBorder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asi.is/default.as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840581</xdr:colOff>
      <xdr:row>0</xdr:row>
      <xdr:rowOff>0</xdr:rowOff>
    </xdr:from>
    <xdr:to>
      <xdr:col>0</xdr:col>
      <xdr:colOff>1526381</xdr:colOff>
      <xdr:row>0</xdr:row>
      <xdr:rowOff>523875</xdr:rowOff>
    </xdr:to>
    <xdr:pic>
      <xdr:nvPicPr>
        <xdr:cNvPr id="2" name="Picture 1" descr="asi_r1_c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0581" y="0"/>
          <a:ext cx="6858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840581</xdr:colOff>
      <xdr:row>0</xdr:row>
      <xdr:rowOff>0</xdr:rowOff>
    </xdr:from>
    <xdr:to>
      <xdr:col>0</xdr:col>
      <xdr:colOff>1526381</xdr:colOff>
      <xdr:row>0</xdr:row>
      <xdr:rowOff>523875</xdr:rowOff>
    </xdr:to>
    <xdr:pic>
      <xdr:nvPicPr>
        <xdr:cNvPr id="3" name="Picture 2" descr="asi_r1_c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0581" y="0"/>
          <a:ext cx="6858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8"/>
  <sheetViews>
    <sheetView tabSelected="1" zoomScale="70" zoomScaleNormal="70" workbookViewId="0">
      <pane ySplit="1" topLeftCell="A2" activePane="bottomLeft" state="frozen"/>
      <selection pane="bottomLeft" activeCell="A6" sqref="A6"/>
    </sheetView>
  </sheetViews>
  <sheetFormatPr defaultRowHeight="15" x14ac:dyDescent="0.25"/>
  <cols>
    <col min="1" max="1" width="32" style="12" customWidth="1"/>
    <col min="2" max="2" width="15.7109375" customWidth="1"/>
    <col min="3" max="4" width="12.85546875" customWidth="1"/>
    <col min="5" max="6" width="11.5703125" customWidth="1"/>
    <col min="7" max="7" width="12.85546875" customWidth="1"/>
    <col min="8" max="8" width="11.5703125" customWidth="1"/>
    <col min="9" max="11" width="12.85546875" customWidth="1"/>
    <col min="12" max="12" width="11.5703125" customWidth="1"/>
    <col min="13" max="13" width="12.85546875" customWidth="1"/>
    <col min="14" max="14" width="11.5703125" customWidth="1"/>
    <col min="15" max="18" width="12.85546875" customWidth="1"/>
    <col min="19" max="19" width="11.5703125" customWidth="1"/>
    <col min="20" max="20" width="12.85546875" customWidth="1"/>
    <col min="21" max="21" width="8.5703125" bestFit="1" customWidth="1"/>
    <col min="22" max="24" width="11.5703125" bestFit="1" customWidth="1"/>
    <col min="25" max="25" width="7.28515625" style="9" bestFit="1" customWidth="1"/>
    <col min="26" max="38" width="9.140625" style="1"/>
  </cols>
  <sheetData>
    <row r="1" spans="1:38" s="2" customFormat="1" ht="107.25" thickBot="1" x14ac:dyDescent="0.3">
      <c r="A1" s="64" t="s">
        <v>62</v>
      </c>
      <c r="B1" s="19" t="s">
        <v>38</v>
      </c>
      <c r="C1" s="20" t="s">
        <v>61</v>
      </c>
      <c r="D1" s="20" t="s">
        <v>56</v>
      </c>
      <c r="E1" s="20" t="s">
        <v>39</v>
      </c>
      <c r="F1" s="20" t="s">
        <v>40</v>
      </c>
      <c r="G1" s="21" t="s">
        <v>57</v>
      </c>
      <c r="H1" s="20" t="s">
        <v>60</v>
      </c>
      <c r="I1" s="20" t="s">
        <v>41</v>
      </c>
      <c r="J1" s="20" t="s">
        <v>42</v>
      </c>
      <c r="K1" s="20" t="s">
        <v>43</v>
      </c>
      <c r="L1" s="20" t="s">
        <v>44</v>
      </c>
      <c r="M1" s="20" t="s">
        <v>45</v>
      </c>
      <c r="N1" s="20" t="s">
        <v>46</v>
      </c>
      <c r="O1" s="20" t="s">
        <v>47</v>
      </c>
      <c r="P1" s="20" t="s">
        <v>48</v>
      </c>
      <c r="Q1" s="20" t="s">
        <v>49</v>
      </c>
      <c r="R1" s="20" t="s">
        <v>59</v>
      </c>
      <c r="S1" s="20" t="s">
        <v>58</v>
      </c>
      <c r="T1" s="22" t="s">
        <v>55</v>
      </c>
      <c r="U1" s="27" t="s">
        <v>0</v>
      </c>
      <c r="V1" s="10" t="s">
        <v>1</v>
      </c>
      <c r="W1" s="11" t="s">
        <v>2</v>
      </c>
      <c r="X1" s="38" t="s">
        <v>3</v>
      </c>
      <c r="Y1" s="8" t="s">
        <v>4</v>
      </c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s="4" customFormat="1" ht="15.75" thickBot="1" x14ac:dyDescent="0.3">
      <c r="A2" s="66" t="s">
        <v>16</v>
      </c>
      <c r="B2" s="39" t="s">
        <v>63</v>
      </c>
      <c r="C2" s="40" t="s">
        <v>63</v>
      </c>
      <c r="D2" s="40" t="s">
        <v>63</v>
      </c>
      <c r="E2" s="40" t="s">
        <v>63</v>
      </c>
      <c r="F2" s="40" t="s">
        <v>63</v>
      </c>
      <c r="G2" s="40" t="s">
        <v>63</v>
      </c>
      <c r="H2" s="40" t="s">
        <v>63</v>
      </c>
      <c r="I2" s="40" t="s">
        <v>63</v>
      </c>
      <c r="J2" s="40" t="s">
        <v>63</v>
      </c>
      <c r="K2" s="40" t="s">
        <v>63</v>
      </c>
      <c r="L2" s="40" t="s">
        <v>63</v>
      </c>
      <c r="M2" s="40" t="s">
        <v>63</v>
      </c>
      <c r="N2" s="40" t="s">
        <v>63</v>
      </c>
      <c r="O2" s="40" t="s">
        <v>63</v>
      </c>
      <c r="P2" s="40" t="s">
        <v>63</v>
      </c>
      <c r="Q2" s="40" t="s">
        <v>63</v>
      </c>
      <c r="R2" s="40" t="s">
        <v>63</v>
      </c>
      <c r="S2" s="40" t="s">
        <v>63</v>
      </c>
      <c r="T2" s="41" t="s">
        <v>63</v>
      </c>
      <c r="U2" s="42"/>
      <c r="V2" s="43"/>
      <c r="W2" s="37"/>
      <c r="X2" s="48"/>
      <c r="Y2" s="44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ht="28.5" x14ac:dyDescent="0.25">
      <c r="A3" s="65" t="s">
        <v>5</v>
      </c>
      <c r="B3" s="51">
        <v>915</v>
      </c>
      <c r="C3" s="52">
        <v>858</v>
      </c>
      <c r="D3" s="53">
        <v>698</v>
      </c>
      <c r="E3" s="52">
        <v>881</v>
      </c>
      <c r="F3" s="52">
        <v>739</v>
      </c>
      <c r="G3" s="52">
        <v>907</v>
      </c>
      <c r="H3" s="52">
        <v>905</v>
      </c>
      <c r="I3" s="52">
        <v>969</v>
      </c>
      <c r="J3" s="52">
        <v>780</v>
      </c>
      <c r="K3" s="52">
        <v>799</v>
      </c>
      <c r="L3" s="54">
        <v>977</v>
      </c>
      <c r="M3" s="52">
        <v>837</v>
      </c>
      <c r="N3" s="52">
        <v>799</v>
      </c>
      <c r="O3" s="52">
        <v>795</v>
      </c>
      <c r="P3" s="52">
        <v>798</v>
      </c>
      <c r="Q3" s="55">
        <v>795</v>
      </c>
      <c r="R3" s="55">
        <v>915</v>
      </c>
      <c r="S3" s="55">
        <v>890</v>
      </c>
      <c r="T3" s="56">
        <v>915</v>
      </c>
      <c r="U3" s="57">
        <f t="shared" ref="U3:U38" si="0">COUNT(B3:T3)</f>
        <v>19</v>
      </c>
      <c r="V3" s="58">
        <f t="shared" ref="V3:V38" si="1">AVERAGE(B3:T3)</f>
        <v>851.15789473684208</v>
      </c>
      <c r="W3" s="45">
        <f t="shared" ref="W3:W38" si="2">MAX(B3:T3)</f>
        <v>977</v>
      </c>
      <c r="X3" s="59">
        <f t="shared" ref="X3:X38" si="3">MIN(B3:T3)</f>
        <v>698</v>
      </c>
      <c r="Y3" s="60">
        <f t="shared" ref="Y3:Y38" si="4">(W3-X3)/X3</f>
        <v>0.39971346704871058</v>
      </c>
      <c r="Z3" s="7"/>
      <c r="AA3" s="7"/>
      <c r="AB3" s="7"/>
    </row>
    <row r="4" spans="1:38" ht="28.5" x14ac:dyDescent="0.25">
      <c r="A4" s="33" t="s">
        <v>6</v>
      </c>
      <c r="B4" s="61">
        <v>429</v>
      </c>
      <c r="C4" s="6">
        <v>435</v>
      </c>
      <c r="D4" s="6">
        <v>359</v>
      </c>
      <c r="E4" s="6">
        <v>495</v>
      </c>
      <c r="F4" s="13">
        <v>340</v>
      </c>
      <c r="G4" s="6">
        <v>472</v>
      </c>
      <c r="H4" s="6">
        <v>469</v>
      </c>
      <c r="I4" s="6">
        <v>482</v>
      </c>
      <c r="J4" s="6">
        <v>364</v>
      </c>
      <c r="K4" s="6">
        <v>462</v>
      </c>
      <c r="L4" s="6">
        <v>462</v>
      </c>
      <c r="M4" s="6">
        <v>419</v>
      </c>
      <c r="N4" s="6">
        <v>429</v>
      </c>
      <c r="O4" s="6">
        <v>421</v>
      </c>
      <c r="P4" s="6">
        <v>458</v>
      </c>
      <c r="Q4" s="14">
        <v>550</v>
      </c>
      <c r="R4" s="5">
        <v>429</v>
      </c>
      <c r="S4" s="5">
        <v>435</v>
      </c>
      <c r="T4" s="23">
        <v>446</v>
      </c>
      <c r="U4" s="28">
        <f t="shared" si="0"/>
        <v>19</v>
      </c>
      <c r="V4" s="30">
        <f t="shared" si="1"/>
        <v>439.78947368421052</v>
      </c>
      <c r="W4" s="46">
        <f t="shared" si="2"/>
        <v>550</v>
      </c>
      <c r="X4" s="49">
        <f t="shared" si="3"/>
        <v>340</v>
      </c>
      <c r="Y4" s="35">
        <f t="shared" si="4"/>
        <v>0.61764705882352944</v>
      </c>
      <c r="Z4" s="7"/>
      <c r="AA4" s="7"/>
      <c r="AB4" s="7"/>
    </row>
    <row r="5" spans="1:38" ht="28.5" x14ac:dyDescent="0.25">
      <c r="A5" s="33" t="s">
        <v>7</v>
      </c>
      <c r="B5" s="61">
        <v>798</v>
      </c>
      <c r="C5" s="6">
        <v>822</v>
      </c>
      <c r="D5" s="13">
        <v>664</v>
      </c>
      <c r="E5" s="6">
        <v>758</v>
      </c>
      <c r="F5" s="6">
        <v>689</v>
      </c>
      <c r="G5" s="6">
        <v>890</v>
      </c>
      <c r="H5" s="6">
        <v>915</v>
      </c>
      <c r="I5" s="14">
        <v>923</v>
      </c>
      <c r="J5" s="6">
        <v>667</v>
      </c>
      <c r="K5" s="6">
        <v>766</v>
      </c>
      <c r="L5" s="6">
        <v>886</v>
      </c>
      <c r="M5" s="6">
        <v>791</v>
      </c>
      <c r="N5" s="6">
        <v>798</v>
      </c>
      <c r="O5" s="6">
        <v>803</v>
      </c>
      <c r="P5" s="6">
        <v>790</v>
      </c>
      <c r="Q5" s="5">
        <v>790</v>
      </c>
      <c r="R5" s="5">
        <v>798</v>
      </c>
      <c r="S5" s="5">
        <v>775</v>
      </c>
      <c r="T5" s="23">
        <v>840</v>
      </c>
      <c r="U5" s="28">
        <f t="shared" si="0"/>
        <v>19</v>
      </c>
      <c r="V5" s="30">
        <f t="shared" si="1"/>
        <v>798.0526315789474</v>
      </c>
      <c r="W5" s="46">
        <f t="shared" si="2"/>
        <v>923</v>
      </c>
      <c r="X5" s="49">
        <f t="shared" si="3"/>
        <v>664</v>
      </c>
      <c r="Y5" s="35">
        <f t="shared" si="4"/>
        <v>0.39006024096385544</v>
      </c>
      <c r="Z5" s="7"/>
      <c r="AA5" s="7"/>
      <c r="AB5" s="7"/>
    </row>
    <row r="6" spans="1:38" ht="28.5" x14ac:dyDescent="0.25">
      <c r="A6" s="33" t="s">
        <v>8</v>
      </c>
      <c r="B6" s="61">
        <v>398</v>
      </c>
      <c r="C6" s="6">
        <v>371</v>
      </c>
      <c r="D6" s="13">
        <v>290</v>
      </c>
      <c r="E6" s="6">
        <v>395</v>
      </c>
      <c r="F6" s="13">
        <v>290</v>
      </c>
      <c r="G6" s="6">
        <v>402</v>
      </c>
      <c r="H6" s="6">
        <v>399</v>
      </c>
      <c r="I6" s="14">
        <v>410</v>
      </c>
      <c r="J6" s="6">
        <v>296</v>
      </c>
      <c r="K6" s="6">
        <v>365</v>
      </c>
      <c r="L6" s="6">
        <v>388</v>
      </c>
      <c r="M6" s="6">
        <v>359</v>
      </c>
      <c r="N6" s="6">
        <v>364</v>
      </c>
      <c r="O6" s="6">
        <v>360</v>
      </c>
      <c r="P6" s="6">
        <v>351</v>
      </c>
      <c r="Q6" s="6">
        <v>320</v>
      </c>
      <c r="R6" s="6">
        <v>398</v>
      </c>
      <c r="S6" s="6">
        <v>380</v>
      </c>
      <c r="T6" s="23">
        <v>371</v>
      </c>
      <c r="U6" s="28">
        <f t="shared" si="0"/>
        <v>19</v>
      </c>
      <c r="V6" s="30">
        <f t="shared" si="1"/>
        <v>363.5263157894737</v>
      </c>
      <c r="W6" s="46">
        <f t="shared" si="2"/>
        <v>410</v>
      </c>
      <c r="X6" s="49">
        <f t="shared" si="3"/>
        <v>290</v>
      </c>
      <c r="Y6" s="35">
        <f t="shared" si="4"/>
        <v>0.41379310344827586</v>
      </c>
      <c r="Z6" s="7"/>
      <c r="AA6" s="7"/>
      <c r="AB6" s="7"/>
    </row>
    <row r="7" spans="1:38" ht="28.5" x14ac:dyDescent="0.25">
      <c r="A7" s="32" t="s">
        <v>9</v>
      </c>
      <c r="B7" s="61">
        <v>499</v>
      </c>
      <c r="C7" s="6">
        <v>429</v>
      </c>
      <c r="D7" s="13">
        <v>339</v>
      </c>
      <c r="E7" s="6">
        <v>456</v>
      </c>
      <c r="F7" s="6">
        <v>340</v>
      </c>
      <c r="G7" s="6">
        <v>464</v>
      </c>
      <c r="H7" s="6">
        <v>459</v>
      </c>
      <c r="I7" s="6">
        <v>495</v>
      </c>
      <c r="J7" s="6">
        <v>395</v>
      </c>
      <c r="K7" s="6">
        <v>439</v>
      </c>
      <c r="L7" s="6">
        <v>463</v>
      </c>
      <c r="M7" s="6">
        <v>413</v>
      </c>
      <c r="N7" s="6">
        <v>490</v>
      </c>
      <c r="O7" s="6">
        <v>430</v>
      </c>
      <c r="P7" s="6">
        <v>422</v>
      </c>
      <c r="Q7" s="5">
        <v>560</v>
      </c>
      <c r="R7" s="5">
        <v>499</v>
      </c>
      <c r="S7" s="5">
        <v>495</v>
      </c>
      <c r="T7" s="24">
        <v>654</v>
      </c>
      <c r="U7" s="28">
        <f t="shared" si="0"/>
        <v>19</v>
      </c>
      <c r="V7" s="30">
        <f t="shared" si="1"/>
        <v>460.05263157894734</v>
      </c>
      <c r="W7" s="46">
        <f t="shared" si="2"/>
        <v>654</v>
      </c>
      <c r="X7" s="49">
        <f t="shared" si="3"/>
        <v>339</v>
      </c>
      <c r="Y7" s="35">
        <f t="shared" si="4"/>
        <v>0.92920353982300885</v>
      </c>
      <c r="Z7" s="7"/>
      <c r="AA7" s="7"/>
      <c r="AB7" s="7"/>
    </row>
    <row r="8" spans="1:38" ht="28.5" x14ac:dyDescent="0.25">
      <c r="A8" s="32" t="s">
        <v>10</v>
      </c>
      <c r="B8" s="61">
        <v>389</v>
      </c>
      <c r="C8" s="6">
        <v>368</v>
      </c>
      <c r="D8" s="6">
        <v>299</v>
      </c>
      <c r="E8" s="6">
        <v>395</v>
      </c>
      <c r="F8" s="6">
        <v>290</v>
      </c>
      <c r="G8" s="6">
        <v>398</v>
      </c>
      <c r="H8" s="6">
        <v>395</v>
      </c>
      <c r="I8" s="6">
        <v>390</v>
      </c>
      <c r="J8" s="13">
        <v>285</v>
      </c>
      <c r="K8" s="6">
        <v>388</v>
      </c>
      <c r="L8" s="14">
        <v>418</v>
      </c>
      <c r="M8" s="6">
        <v>359</v>
      </c>
      <c r="N8" s="6">
        <v>385</v>
      </c>
      <c r="O8" s="6">
        <v>381</v>
      </c>
      <c r="P8" s="6">
        <v>358</v>
      </c>
      <c r="Q8" s="5">
        <v>390</v>
      </c>
      <c r="R8" s="5">
        <v>389</v>
      </c>
      <c r="S8" s="5">
        <v>395</v>
      </c>
      <c r="T8" s="23">
        <v>403</v>
      </c>
      <c r="U8" s="28">
        <f t="shared" si="0"/>
        <v>19</v>
      </c>
      <c r="V8" s="30">
        <f t="shared" si="1"/>
        <v>372.36842105263156</v>
      </c>
      <c r="W8" s="46">
        <f t="shared" si="2"/>
        <v>418</v>
      </c>
      <c r="X8" s="49">
        <f t="shared" si="3"/>
        <v>285</v>
      </c>
      <c r="Y8" s="35">
        <f t="shared" si="4"/>
        <v>0.46666666666666667</v>
      </c>
      <c r="Z8" s="7"/>
      <c r="AA8" s="7"/>
      <c r="AB8" s="7"/>
    </row>
    <row r="9" spans="1:38" ht="28.5" x14ac:dyDescent="0.25">
      <c r="A9" s="33" t="s">
        <v>52</v>
      </c>
      <c r="B9" s="61" t="s">
        <v>54</v>
      </c>
      <c r="C9" s="6">
        <v>764</v>
      </c>
      <c r="D9" s="6" t="s">
        <v>54</v>
      </c>
      <c r="E9" s="6">
        <v>836</v>
      </c>
      <c r="F9" s="13">
        <v>639</v>
      </c>
      <c r="G9" s="6">
        <v>808</v>
      </c>
      <c r="H9" s="6" t="s">
        <v>54</v>
      </c>
      <c r="I9" s="6">
        <v>810</v>
      </c>
      <c r="J9" s="14">
        <v>845</v>
      </c>
      <c r="K9" s="6" t="s">
        <v>54</v>
      </c>
      <c r="L9" s="6">
        <v>839</v>
      </c>
      <c r="M9" s="6">
        <v>745</v>
      </c>
      <c r="N9" s="6" t="s">
        <v>54</v>
      </c>
      <c r="O9" s="6" t="s">
        <v>54</v>
      </c>
      <c r="P9" s="6">
        <v>745</v>
      </c>
      <c r="Q9" s="5">
        <v>750</v>
      </c>
      <c r="R9" s="5">
        <v>734</v>
      </c>
      <c r="S9" s="5">
        <v>780</v>
      </c>
      <c r="T9" s="23" t="s">
        <v>54</v>
      </c>
      <c r="U9" s="28">
        <f t="shared" si="0"/>
        <v>12</v>
      </c>
      <c r="V9" s="30">
        <f t="shared" si="1"/>
        <v>774.58333333333337</v>
      </c>
      <c r="W9" s="46">
        <f t="shared" si="2"/>
        <v>845</v>
      </c>
      <c r="X9" s="49">
        <f t="shared" si="3"/>
        <v>639</v>
      </c>
      <c r="Y9" s="35">
        <f t="shared" si="4"/>
        <v>0.32237871674491392</v>
      </c>
      <c r="Z9" s="7"/>
      <c r="AA9" s="7"/>
      <c r="AB9" s="7"/>
    </row>
    <row r="10" spans="1:38" ht="28.5" x14ac:dyDescent="0.25">
      <c r="A10" s="33" t="s">
        <v>53</v>
      </c>
      <c r="B10" s="61" t="s">
        <v>54</v>
      </c>
      <c r="C10" s="6">
        <v>683</v>
      </c>
      <c r="D10" s="6" t="s">
        <v>54</v>
      </c>
      <c r="E10" s="14">
        <v>753</v>
      </c>
      <c r="F10" s="13">
        <v>540</v>
      </c>
      <c r="G10" s="6">
        <v>722</v>
      </c>
      <c r="H10" s="6" t="s">
        <v>54</v>
      </c>
      <c r="I10" s="6">
        <v>725</v>
      </c>
      <c r="J10" s="6">
        <v>752</v>
      </c>
      <c r="K10" s="6" t="s">
        <v>54</v>
      </c>
      <c r="L10" s="6">
        <v>749</v>
      </c>
      <c r="M10" s="6">
        <v>665</v>
      </c>
      <c r="N10" s="6" t="s">
        <v>54</v>
      </c>
      <c r="O10" s="6" t="s">
        <v>54</v>
      </c>
      <c r="P10" s="6">
        <v>666</v>
      </c>
      <c r="Q10" s="5">
        <v>690</v>
      </c>
      <c r="R10" s="5" t="s">
        <v>54</v>
      </c>
      <c r="S10" s="5" t="s">
        <v>54</v>
      </c>
      <c r="T10" s="23" t="s">
        <v>54</v>
      </c>
      <c r="U10" s="28">
        <f t="shared" si="0"/>
        <v>10</v>
      </c>
      <c r="V10" s="30">
        <f t="shared" si="1"/>
        <v>694.5</v>
      </c>
      <c r="W10" s="46">
        <f t="shared" si="2"/>
        <v>753</v>
      </c>
      <c r="X10" s="49">
        <f t="shared" si="3"/>
        <v>540</v>
      </c>
      <c r="Y10" s="35">
        <f t="shared" si="4"/>
        <v>0.39444444444444443</v>
      </c>
      <c r="Z10" s="7"/>
      <c r="AA10" s="7"/>
      <c r="AB10" s="7"/>
    </row>
    <row r="11" spans="1:38" ht="28.5" x14ac:dyDescent="0.25">
      <c r="A11" s="32" t="s">
        <v>51</v>
      </c>
      <c r="B11" s="61">
        <v>694</v>
      </c>
      <c r="C11" s="6">
        <v>710</v>
      </c>
      <c r="D11" s="6" t="s">
        <v>54</v>
      </c>
      <c r="E11" s="6">
        <v>523</v>
      </c>
      <c r="F11" s="6">
        <v>640</v>
      </c>
      <c r="G11" s="6">
        <v>750</v>
      </c>
      <c r="H11" s="6">
        <v>756</v>
      </c>
      <c r="I11" s="6">
        <v>750</v>
      </c>
      <c r="J11" s="6">
        <v>537</v>
      </c>
      <c r="K11" s="6">
        <v>750</v>
      </c>
      <c r="L11" s="6">
        <v>779</v>
      </c>
      <c r="M11" s="6">
        <v>693</v>
      </c>
      <c r="N11" s="6" t="s">
        <v>54</v>
      </c>
      <c r="O11" s="6">
        <v>736</v>
      </c>
      <c r="P11" s="6">
        <v>698</v>
      </c>
      <c r="Q11" s="5">
        <v>760</v>
      </c>
      <c r="R11" s="5">
        <v>694</v>
      </c>
      <c r="S11" s="14">
        <v>795</v>
      </c>
      <c r="T11" s="25">
        <v>500</v>
      </c>
      <c r="U11" s="28">
        <f t="shared" si="0"/>
        <v>17</v>
      </c>
      <c r="V11" s="30">
        <f t="shared" si="1"/>
        <v>692.05882352941171</v>
      </c>
      <c r="W11" s="46">
        <f t="shared" si="2"/>
        <v>795</v>
      </c>
      <c r="X11" s="49">
        <f t="shared" si="3"/>
        <v>500</v>
      </c>
      <c r="Y11" s="35">
        <f t="shared" si="4"/>
        <v>0.59</v>
      </c>
      <c r="Z11" s="7"/>
      <c r="AA11" s="7"/>
      <c r="AB11" s="7"/>
    </row>
    <row r="12" spans="1:38" ht="42.75" x14ac:dyDescent="0.25">
      <c r="A12" s="33" t="s">
        <v>11</v>
      </c>
      <c r="B12" s="61">
        <v>4991</v>
      </c>
      <c r="C12" s="6">
        <v>5203</v>
      </c>
      <c r="D12" s="6">
        <v>4599</v>
      </c>
      <c r="E12" s="6">
        <v>4422</v>
      </c>
      <c r="F12" s="6">
        <v>4490</v>
      </c>
      <c r="G12" s="14">
        <v>5415</v>
      </c>
      <c r="H12" s="6" t="s">
        <v>54</v>
      </c>
      <c r="I12" s="6">
        <v>5100</v>
      </c>
      <c r="J12" s="6">
        <v>4725</v>
      </c>
      <c r="K12" s="6">
        <v>4676</v>
      </c>
      <c r="L12" s="6">
        <v>4877</v>
      </c>
      <c r="M12" s="6">
        <v>5033</v>
      </c>
      <c r="N12" s="6">
        <v>4443</v>
      </c>
      <c r="O12" s="6">
        <v>5110</v>
      </c>
      <c r="P12" s="6">
        <v>4690</v>
      </c>
      <c r="Q12" s="5">
        <v>4550</v>
      </c>
      <c r="R12" s="5">
        <v>4991</v>
      </c>
      <c r="S12" s="13">
        <v>4390</v>
      </c>
      <c r="T12" s="23">
        <v>4670</v>
      </c>
      <c r="U12" s="28">
        <f t="shared" si="0"/>
        <v>18</v>
      </c>
      <c r="V12" s="30">
        <f t="shared" si="1"/>
        <v>4798.6111111111113</v>
      </c>
      <c r="W12" s="46">
        <f t="shared" si="2"/>
        <v>5415</v>
      </c>
      <c r="X12" s="49">
        <f t="shared" si="3"/>
        <v>4390</v>
      </c>
      <c r="Y12" s="35">
        <f t="shared" si="4"/>
        <v>0.23348519362186787</v>
      </c>
      <c r="Z12" s="7"/>
      <c r="AA12" s="7"/>
      <c r="AB12" s="7"/>
    </row>
    <row r="13" spans="1:38" ht="42.75" x14ac:dyDescent="0.25">
      <c r="A13" s="33" t="s">
        <v>12</v>
      </c>
      <c r="B13" s="61">
        <v>4710</v>
      </c>
      <c r="C13" s="6">
        <v>5041</v>
      </c>
      <c r="D13" s="13">
        <v>4089</v>
      </c>
      <c r="E13" s="6">
        <v>4410</v>
      </c>
      <c r="F13" s="6">
        <v>4290</v>
      </c>
      <c r="G13" s="14">
        <v>5329</v>
      </c>
      <c r="H13" s="6">
        <v>5250</v>
      </c>
      <c r="I13" s="6">
        <v>4910</v>
      </c>
      <c r="J13" s="6">
        <v>4215</v>
      </c>
      <c r="K13" s="6">
        <v>4498</v>
      </c>
      <c r="L13" s="6">
        <v>4618</v>
      </c>
      <c r="M13" s="6">
        <v>4837</v>
      </c>
      <c r="N13" s="6">
        <v>4476</v>
      </c>
      <c r="O13" s="6">
        <v>4919</v>
      </c>
      <c r="P13" s="6">
        <v>4500</v>
      </c>
      <c r="Q13" s="5">
        <v>4250</v>
      </c>
      <c r="R13" s="5">
        <v>4710</v>
      </c>
      <c r="S13" s="5">
        <v>4490</v>
      </c>
      <c r="T13" s="23">
        <v>4830</v>
      </c>
      <c r="U13" s="28">
        <f t="shared" si="0"/>
        <v>19</v>
      </c>
      <c r="V13" s="30">
        <f t="shared" si="1"/>
        <v>4651.1578947368425</v>
      </c>
      <c r="W13" s="46">
        <f t="shared" si="2"/>
        <v>5329</v>
      </c>
      <c r="X13" s="49">
        <f t="shared" si="3"/>
        <v>4089</v>
      </c>
      <c r="Y13" s="35">
        <f t="shared" si="4"/>
        <v>0.30325262900464661</v>
      </c>
      <c r="Z13" s="7"/>
      <c r="AA13" s="7"/>
      <c r="AB13" s="7"/>
    </row>
    <row r="14" spans="1:38" ht="28.5" x14ac:dyDescent="0.25">
      <c r="A14" s="32" t="s">
        <v>13</v>
      </c>
      <c r="B14" s="61">
        <v>1588</v>
      </c>
      <c r="C14" s="6">
        <v>1625</v>
      </c>
      <c r="D14" s="6" t="s">
        <v>54</v>
      </c>
      <c r="E14" s="14">
        <v>1846</v>
      </c>
      <c r="F14" s="6">
        <v>1290</v>
      </c>
      <c r="G14" s="6">
        <v>1761</v>
      </c>
      <c r="H14" s="6">
        <v>1750</v>
      </c>
      <c r="I14" s="6">
        <v>1600</v>
      </c>
      <c r="J14" s="13">
        <v>1279</v>
      </c>
      <c r="K14" s="6">
        <v>1724</v>
      </c>
      <c r="L14" s="6">
        <v>1724</v>
      </c>
      <c r="M14" s="6">
        <v>1564</v>
      </c>
      <c r="N14" s="6" t="s">
        <v>54</v>
      </c>
      <c r="O14" s="6">
        <v>1570</v>
      </c>
      <c r="P14" s="6">
        <v>1588</v>
      </c>
      <c r="Q14" s="5">
        <v>1690</v>
      </c>
      <c r="R14" s="5" t="s">
        <v>54</v>
      </c>
      <c r="S14" s="5">
        <v>1690</v>
      </c>
      <c r="T14" s="23">
        <v>1662</v>
      </c>
      <c r="U14" s="28">
        <f t="shared" si="0"/>
        <v>16</v>
      </c>
      <c r="V14" s="30">
        <f t="shared" si="1"/>
        <v>1621.9375</v>
      </c>
      <c r="W14" s="46">
        <f t="shared" si="2"/>
        <v>1846</v>
      </c>
      <c r="X14" s="49">
        <f t="shared" si="3"/>
        <v>1279</v>
      </c>
      <c r="Y14" s="35">
        <f t="shared" si="4"/>
        <v>0.44331508991399532</v>
      </c>
      <c r="Z14" s="7"/>
      <c r="AA14" s="7"/>
      <c r="AB14" s="7"/>
    </row>
    <row r="15" spans="1:38" ht="28.5" x14ac:dyDescent="0.25">
      <c r="A15" s="32" t="s">
        <v>14</v>
      </c>
      <c r="B15" s="61">
        <v>1180</v>
      </c>
      <c r="C15" s="6">
        <v>1072</v>
      </c>
      <c r="D15" s="6">
        <v>1096</v>
      </c>
      <c r="E15" s="14">
        <v>1224</v>
      </c>
      <c r="F15" s="6">
        <v>1090</v>
      </c>
      <c r="G15" s="6">
        <v>1132</v>
      </c>
      <c r="H15" s="6">
        <v>1113</v>
      </c>
      <c r="I15" s="6" t="s">
        <v>54</v>
      </c>
      <c r="J15" s="13">
        <v>916</v>
      </c>
      <c r="K15" s="6">
        <v>1142</v>
      </c>
      <c r="L15" s="6">
        <v>1198</v>
      </c>
      <c r="M15" s="6">
        <v>1045</v>
      </c>
      <c r="N15" s="6">
        <v>1090</v>
      </c>
      <c r="O15" s="6">
        <v>1091</v>
      </c>
      <c r="P15" s="6">
        <v>984</v>
      </c>
      <c r="Q15" s="5">
        <v>1050</v>
      </c>
      <c r="R15" s="5">
        <v>1180</v>
      </c>
      <c r="S15" s="5">
        <v>1190</v>
      </c>
      <c r="T15" s="23" t="s">
        <v>54</v>
      </c>
      <c r="U15" s="28">
        <f t="shared" si="0"/>
        <v>17</v>
      </c>
      <c r="V15" s="30">
        <f t="shared" si="1"/>
        <v>1105.4705882352941</v>
      </c>
      <c r="W15" s="46">
        <f t="shared" si="2"/>
        <v>1224</v>
      </c>
      <c r="X15" s="49">
        <f t="shared" si="3"/>
        <v>916</v>
      </c>
      <c r="Y15" s="35">
        <f t="shared" si="4"/>
        <v>0.33624454148471616</v>
      </c>
      <c r="Z15" s="7"/>
      <c r="AA15" s="7"/>
      <c r="AB15" s="7"/>
    </row>
    <row r="16" spans="1:38" ht="28.5" x14ac:dyDescent="0.25">
      <c r="A16" s="32" t="s">
        <v>15</v>
      </c>
      <c r="B16" s="61">
        <v>1147</v>
      </c>
      <c r="C16" s="6">
        <v>1130</v>
      </c>
      <c r="D16" s="6">
        <v>988</v>
      </c>
      <c r="E16" s="6" t="s">
        <v>54</v>
      </c>
      <c r="F16" s="6">
        <v>990</v>
      </c>
      <c r="G16" s="14">
        <v>1224</v>
      </c>
      <c r="H16" s="6">
        <v>1130</v>
      </c>
      <c r="I16" s="6">
        <v>1115</v>
      </c>
      <c r="J16" s="13">
        <v>905</v>
      </c>
      <c r="K16" s="6">
        <v>1156</v>
      </c>
      <c r="L16" s="6">
        <v>1199</v>
      </c>
      <c r="M16" s="6">
        <v>1087</v>
      </c>
      <c r="N16" s="6">
        <v>1147</v>
      </c>
      <c r="O16" s="6">
        <v>1147</v>
      </c>
      <c r="P16" s="6">
        <v>1147</v>
      </c>
      <c r="Q16" s="5">
        <v>1190</v>
      </c>
      <c r="R16" s="5">
        <v>1147</v>
      </c>
      <c r="S16" s="5">
        <v>1090</v>
      </c>
      <c r="T16" s="23">
        <v>1198</v>
      </c>
      <c r="U16" s="28">
        <f t="shared" si="0"/>
        <v>18</v>
      </c>
      <c r="V16" s="30">
        <f t="shared" si="1"/>
        <v>1118.7222222222222</v>
      </c>
      <c r="W16" s="46">
        <f t="shared" si="2"/>
        <v>1224</v>
      </c>
      <c r="X16" s="49">
        <f t="shared" si="3"/>
        <v>905</v>
      </c>
      <c r="Y16" s="35">
        <f t="shared" si="4"/>
        <v>0.35248618784530389</v>
      </c>
      <c r="Z16" s="7"/>
      <c r="AA16" s="7"/>
      <c r="AB16" s="7"/>
    </row>
    <row r="17" spans="1:28" ht="28.5" x14ac:dyDescent="0.25">
      <c r="A17" s="32" t="s">
        <v>18</v>
      </c>
      <c r="B17" s="61">
        <v>606</v>
      </c>
      <c r="C17" s="6">
        <v>860</v>
      </c>
      <c r="D17" s="6">
        <v>912</v>
      </c>
      <c r="E17" s="6">
        <v>655</v>
      </c>
      <c r="F17" s="13">
        <v>490</v>
      </c>
      <c r="G17" s="14">
        <v>931</v>
      </c>
      <c r="H17" s="6">
        <v>925</v>
      </c>
      <c r="I17" s="6">
        <v>670</v>
      </c>
      <c r="J17" s="6">
        <v>827</v>
      </c>
      <c r="K17" s="6">
        <v>912</v>
      </c>
      <c r="L17" s="6">
        <v>912</v>
      </c>
      <c r="M17" s="6">
        <v>827</v>
      </c>
      <c r="N17" s="6">
        <v>575</v>
      </c>
      <c r="O17" s="6">
        <v>557</v>
      </c>
      <c r="P17" s="6">
        <v>913</v>
      </c>
      <c r="Q17" s="5">
        <v>890</v>
      </c>
      <c r="R17" s="5">
        <v>782</v>
      </c>
      <c r="S17" s="5">
        <v>640</v>
      </c>
      <c r="T17" s="23">
        <v>912</v>
      </c>
      <c r="U17" s="28">
        <f t="shared" si="0"/>
        <v>19</v>
      </c>
      <c r="V17" s="30">
        <f t="shared" si="1"/>
        <v>778.73684210526312</v>
      </c>
      <c r="W17" s="46">
        <f t="shared" si="2"/>
        <v>931</v>
      </c>
      <c r="X17" s="49">
        <f t="shared" si="3"/>
        <v>490</v>
      </c>
      <c r="Y17" s="35">
        <f t="shared" si="4"/>
        <v>0.9</v>
      </c>
      <c r="Z17" s="7"/>
      <c r="AA17" s="7"/>
      <c r="AB17" s="7"/>
    </row>
    <row r="18" spans="1:28" ht="28.5" x14ac:dyDescent="0.25">
      <c r="A18" s="32" t="s">
        <v>50</v>
      </c>
      <c r="B18" s="61">
        <v>557</v>
      </c>
      <c r="C18" s="6">
        <v>570</v>
      </c>
      <c r="D18" s="6">
        <v>660</v>
      </c>
      <c r="E18" s="6" t="s">
        <v>54</v>
      </c>
      <c r="F18" s="13">
        <v>490</v>
      </c>
      <c r="G18" s="6">
        <v>617</v>
      </c>
      <c r="H18" s="6">
        <v>669</v>
      </c>
      <c r="I18" s="6" t="s">
        <v>54</v>
      </c>
      <c r="J18" s="6">
        <v>562</v>
      </c>
      <c r="K18" s="6">
        <v>604</v>
      </c>
      <c r="L18" s="6">
        <v>604</v>
      </c>
      <c r="M18" s="6">
        <v>548</v>
      </c>
      <c r="N18" s="6">
        <v>557</v>
      </c>
      <c r="O18" s="6">
        <v>550</v>
      </c>
      <c r="P18" s="6">
        <v>557</v>
      </c>
      <c r="Q18" s="14">
        <v>690</v>
      </c>
      <c r="R18" s="5">
        <v>596</v>
      </c>
      <c r="S18" s="5">
        <v>645</v>
      </c>
      <c r="T18" s="23">
        <v>583</v>
      </c>
      <c r="U18" s="28">
        <f t="shared" si="0"/>
        <v>17</v>
      </c>
      <c r="V18" s="30">
        <f t="shared" si="1"/>
        <v>591.70588235294122</v>
      </c>
      <c r="W18" s="46">
        <f t="shared" si="2"/>
        <v>690</v>
      </c>
      <c r="X18" s="49">
        <f t="shared" si="3"/>
        <v>490</v>
      </c>
      <c r="Y18" s="35">
        <f t="shared" si="4"/>
        <v>0.40816326530612246</v>
      </c>
      <c r="Z18" s="7"/>
      <c r="AA18" s="7"/>
      <c r="AB18" s="7"/>
    </row>
    <row r="19" spans="1:28" ht="28.5" x14ac:dyDescent="0.25">
      <c r="A19" s="32" t="s">
        <v>17</v>
      </c>
      <c r="B19" s="61">
        <v>1914</v>
      </c>
      <c r="C19" s="6">
        <v>1515</v>
      </c>
      <c r="D19" s="6">
        <v>1762</v>
      </c>
      <c r="E19" s="6">
        <v>1849</v>
      </c>
      <c r="F19" s="13">
        <v>1390</v>
      </c>
      <c r="G19" s="6">
        <v>1600</v>
      </c>
      <c r="H19" s="6">
        <v>1787</v>
      </c>
      <c r="I19" s="6">
        <v>1595</v>
      </c>
      <c r="J19" s="6">
        <v>1565</v>
      </c>
      <c r="K19" s="6">
        <v>1598</v>
      </c>
      <c r="L19" s="6">
        <v>1713</v>
      </c>
      <c r="M19" s="6">
        <v>1477</v>
      </c>
      <c r="N19" s="6">
        <v>1527</v>
      </c>
      <c r="O19" s="6">
        <v>1567</v>
      </c>
      <c r="P19" s="14">
        <v>2244</v>
      </c>
      <c r="Q19" s="5">
        <v>1590</v>
      </c>
      <c r="R19" s="5">
        <v>1914</v>
      </c>
      <c r="S19" s="5">
        <v>1790</v>
      </c>
      <c r="T19" s="23">
        <v>2238</v>
      </c>
      <c r="U19" s="28">
        <f t="shared" si="0"/>
        <v>19</v>
      </c>
      <c r="V19" s="30">
        <f t="shared" si="1"/>
        <v>1717.6315789473683</v>
      </c>
      <c r="W19" s="46">
        <f t="shared" si="2"/>
        <v>2244</v>
      </c>
      <c r="X19" s="49">
        <f t="shared" si="3"/>
        <v>1390</v>
      </c>
      <c r="Y19" s="35">
        <f t="shared" si="4"/>
        <v>0.61438848920863309</v>
      </c>
      <c r="Z19" s="7"/>
      <c r="AA19" s="7"/>
      <c r="AB19" s="7"/>
    </row>
    <row r="20" spans="1:28" x14ac:dyDescent="0.25">
      <c r="A20" s="32" t="s">
        <v>19</v>
      </c>
      <c r="B20" s="61">
        <v>850</v>
      </c>
      <c r="C20" s="6">
        <v>863</v>
      </c>
      <c r="D20" s="6">
        <v>935</v>
      </c>
      <c r="E20" s="6">
        <v>981</v>
      </c>
      <c r="F20" s="13">
        <v>790</v>
      </c>
      <c r="G20" s="6">
        <v>939</v>
      </c>
      <c r="H20" s="6">
        <v>948</v>
      </c>
      <c r="I20" s="6">
        <v>855</v>
      </c>
      <c r="J20" s="6">
        <v>837</v>
      </c>
      <c r="K20" s="6">
        <v>850</v>
      </c>
      <c r="L20" s="6">
        <v>922</v>
      </c>
      <c r="M20" s="6">
        <v>831</v>
      </c>
      <c r="N20" s="6" t="s">
        <v>54</v>
      </c>
      <c r="O20" s="6">
        <v>838</v>
      </c>
      <c r="P20" s="6">
        <v>850</v>
      </c>
      <c r="Q20" s="14">
        <v>990</v>
      </c>
      <c r="R20" s="5">
        <v>850</v>
      </c>
      <c r="S20" s="5">
        <v>890</v>
      </c>
      <c r="T20" s="23" t="s">
        <v>54</v>
      </c>
      <c r="U20" s="28">
        <f t="shared" si="0"/>
        <v>17</v>
      </c>
      <c r="V20" s="30">
        <f t="shared" si="1"/>
        <v>883.47058823529414</v>
      </c>
      <c r="W20" s="46">
        <f t="shared" si="2"/>
        <v>990</v>
      </c>
      <c r="X20" s="49">
        <f t="shared" si="3"/>
        <v>790</v>
      </c>
      <c r="Y20" s="35">
        <f t="shared" si="4"/>
        <v>0.25316455696202533</v>
      </c>
      <c r="Z20" s="7"/>
      <c r="AA20" s="7"/>
      <c r="AB20" s="7"/>
    </row>
    <row r="21" spans="1:28" ht="28.5" x14ac:dyDescent="0.25">
      <c r="A21" s="33" t="s">
        <v>30</v>
      </c>
      <c r="B21" s="61">
        <v>571</v>
      </c>
      <c r="C21" s="6">
        <v>508</v>
      </c>
      <c r="D21" s="6">
        <v>631</v>
      </c>
      <c r="E21" s="6">
        <v>591</v>
      </c>
      <c r="F21" s="13">
        <v>439</v>
      </c>
      <c r="G21" s="6">
        <v>542</v>
      </c>
      <c r="H21" s="14">
        <v>640</v>
      </c>
      <c r="I21" s="6">
        <v>545</v>
      </c>
      <c r="J21" s="6">
        <v>441</v>
      </c>
      <c r="K21" s="6">
        <v>550</v>
      </c>
      <c r="L21" s="6">
        <v>566</v>
      </c>
      <c r="M21" s="6">
        <v>502</v>
      </c>
      <c r="N21" s="6">
        <v>571</v>
      </c>
      <c r="O21" s="6">
        <v>533</v>
      </c>
      <c r="P21" s="6">
        <v>562</v>
      </c>
      <c r="Q21" s="5">
        <v>590</v>
      </c>
      <c r="R21" s="5">
        <v>571</v>
      </c>
      <c r="S21" s="5">
        <v>630</v>
      </c>
      <c r="T21" s="23">
        <v>557</v>
      </c>
      <c r="U21" s="28">
        <f t="shared" si="0"/>
        <v>19</v>
      </c>
      <c r="V21" s="30">
        <f t="shared" si="1"/>
        <v>554.73684210526312</v>
      </c>
      <c r="W21" s="46">
        <f t="shared" si="2"/>
        <v>640</v>
      </c>
      <c r="X21" s="49">
        <f t="shared" si="3"/>
        <v>439</v>
      </c>
      <c r="Y21" s="35">
        <f t="shared" si="4"/>
        <v>0.45785876993166286</v>
      </c>
      <c r="Z21" s="7"/>
      <c r="AA21" s="7"/>
      <c r="AB21" s="7"/>
    </row>
    <row r="22" spans="1:28" x14ac:dyDescent="0.25">
      <c r="A22" s="32" t="s">
        <v>31</v>
      </c>
      <c r="B22" s="61">
        <v>2889</v>
      </c>
      <c r="C22" s="6">
        <v>2676</v>
      </c>
      <c r="D22" s="6">
        <v>2904</v>
      </c>
      <c r="E22" s="14">
        <v>3097</v>
      </c>
      <c r="F22" s="13">
        <v>2190</v>
      </c>
      <c r="G22" s="6">
        <v>2898</v>
      </c>
      <c r="H22" s="6">
        <v>2944</v>
      </c>
      <c r="I22" s="6">
        <v>2635</v>
      </c>
      <c r="J22" s="6">
        <v>2541</v>
      </c>
      <c r="K22" s="6">
        <v>2470</v>
      </c>
      <c r="L22" s="6">
        <v>2711</v>
      </c>
      <c r="M22" s="6">
        <v>2574</v>
      </c>
      <c r="N22" s="6">
        <v>2983</v>
      </c>
      <c r="O22" s="6">
        <v>2575</v>
      </c>
      <c r="P22" s="6">
        <v>2711</v>
      </c>
      <c r="Q22" s="5">
        <v>2450</v>
      </c>
      <c r="R22" s="5">
        <v>2996</v>
      </c>
      <c r="S22" s="5">
        <v>2750</v>
      </c>
      <c r="T22" s="23">
        <v>2983</v>
      </c>
      <c r="U22" s="28">
        <f t="shared" si="0"/>
        <v>19</v>
      </c>
      <c r="V22" s="30">
        <f t="shared" si="1"/>
        <v>2735.6315789473683</v>
      </c>
      <c r="W22" s="46">
        <f t="shared" si="2"/>
        <v>3097</v>
      </c>
      <c r="X22" s="49">
        <f t="shared" si="3"/>
        <v>2190</v>
      </c>
      <c r="Y22" s="35">
        <f t="shared" si="4"/>
        <v>0.41415525114155249</v>
      </c>
      <c r="Z22" s="7"/>
      <c r="AA22" s="7"/>
      <c r="AB22" s="7"/>
    </row>
    <row r="23" spans="1:28" ht="23.25" customHeight="1" x14ac:dyDescent="0.25">
      <c r="A23" s="32" t="s">
        <v>32</v>
      </c>
      <c r="B23" s="61">
        <v>1793</v>
      </c>
      <c r="C23" s="6">
        <v>1945</v>
      </c>
      <c r="D23" s="6">
        <v>1924</v>
      </c>
      <c r="E23" s="14">
        <v>2206</v>
      </c>
      <c r="F23" s="13">
        <v>1589</v>
      </c>
      <c r="G23" s="6">
        <v>2111</v>
      </c>
      <c r="H23" s="6">
        <v>1954</v>
      </c>
      <c r="I23" s="6">
        <v>1910</v>
      </c>
      <c r="J23" s="6">
        <v>1845</v>
      </c>
      <c r="K23" s="6">
        <v>1910</v>
      </c>
      <c r="L23" s="14">
        <v>2026</v>
      </c>
      <c r="M23" s="6">
        <v>1875</v>
      </c>
      <c r="N23" s="6">
        <v>1901</v>
      </c>
      <c r="O23" s="6">
        <v>1867</v>
      </c>
      <c r="P23" s="6">
        <v>1982</v>
      </c>
      <c r="Q23" s="5">
        <v>1790</v>
      </c>
      <c r="R23" s="5">
        <v>1793</v>
      </c>
      <c r="S23" s="5">
        <v>1980</v>
      </c>
      <c r="T23" s="23">
        <v>1977</v>
      </c>
      <c r="U23" s="28">
        <f t="shared" si="0"/>
        <v>19</v>
      </c>
      <c r="V23" s="30">
        <f t="shared" si="1"/>
        <v>1914.6315789473683</v>
      </c>
      <c r="W23" s="46">
        <f t="shared" si="2"/>
        <v>2206</v>
      </c>
      <c r="X23" s="49">
        <f t="shared" si="3"/>
        <v>1589</v>
      </c>
      <c r="Y23" s="35">
        <f t="shared" si="4"/>
        <v>0.38829452485840149</v>
      </c>
      <c r="Z23" s="7"/>
      <c r="AA23" s="7"/>
      <c r="AB23" s="7"/>
    </row>
    <row r="24" spans="1:28" ht="28.5" x14ac:dyDescent="0.25">
      <c r="A24" s="32" t="s">
        <v>20</v>
      </c>
      <c r="B24" s="61">
        <v>1522</v>
      </c>
      <c r="C24" s="6">
        <v>1443</v>
      </c>
      <c r="D24" s="6">
        <v>1509</v>
      </c>
      <c r="E24" s="14">
        <v>1611</v>
      </c>
      <c r="F24" s="13">
        <v>1190</v>
      </c>
      <c r="G24" s="6">
        <v>1564</v>
      </c>
      <c r="H24" s="6">
        <v>1530</v>
      </c>
      <c r="I24" s="6">
        <v>1415</v>
      </c>
      <c r="J24" s="6">
        <v>1388</v>
      </c>
      <c r="K24" s="6">
        <v>1418</v>
      </c>
      <c r="L24" s="6">
        <v>1525</v>
      </c>
      <c r="M24" s="6">
        <v>1388</v>
      </c>
      <c r="N24" s="6">
        <v>1350</v>
      </c>
      <c r="O24" s="6">
        <v>1394</v>
      </c>
      <c r="P24" s="6">
        <v>1420</v>
      </c>
      <c r="Q24" s="5">
        <v>1490</v>
      </c>
      <c r="R24" s="5">
        <v>1522</v>
      </c>
      <c r="S24" s="5">
        <v>1490</v>
      </c>
      <c r="T24" s="23">
        <v>1450</v>
      </c>
      <c r="U24" s="28">
        <f t="shared" si="0"/>
        <v>19</v>
      </c>
      <c r="V24" s="30">
        <f t="shared" si="1"/>
        <v>1453.6315789473683</v>
      </c>
      <c r="W24" s="46">
        <f t="shared" si="2"/>
        <v>1611</v>
      </c>
      <c r="X24" s="49">
        <f t="shared" si="3"/>
        <v>1190</v>
      </c>
      <c r="Y24" s="35">
        <f t="shared" si="4"/>
        <v>0.35378151260504204</v>
      </c>
      <c r="Z24" s="7"/>
      <c r="AA24" s="7"/>
      <c r="AB24" s="7"/>
    </row>
    <row r="25" spans="1:28" ht="28.5" x14ac:dyDescent="0.25">
      <c r="A25" s="33" t="s">
        <v>21</v>
      </c>
      <c r="B25" s="61">
        <v>1483</v>
      </c>
      <c r="C25" s="6">
        <v>1481</v>
      </c>
      <c r="D25" s="6">
        <v>1639</v>
      </c>
      <c r="E25" s="14">
        <v>1802</v>
      </c>
      <c r="F25" s="13">
        <v>1240</v>
      </c>
      <c r="G25" s="6">
        <v>1565</v>
      </c>
      <c r="H25" s="6">
        <v>1663</v>
      </c>
      <c r="I25" s="6">
        <v>1560</v>
      </c>
      <c r="J25" s="6">
        <v>1265</v>
      </c>
      <c r="K25" s="6">
        <v>1515</v>
      </c>
      <c r="L25" s="6">
        <v>1681</v>
      </c>
      <c r="M25" s="6">
        <v>1445</v>
      </c>
      <c r="N25" s="6">
        <v>1543</v>
      </c>
      <c r="O25" s="6">
        <v>1535</v>
      </c>
      <c r="P25" s="6">
        <v>1506</v>
      </c>
      <c r="Q25" s="5">
        <v>1390</v>
      </c>
      <c r="R25" s="5">
        <v>1483</v>
      </c>
      <c r="S25" s="5">
        <v>1480</v>
      </c>
      <c r="T25" s="23">
        <v>1535</v>
      </c>
      <c r="U25" s="28">
        <f t="shared" si="0"/>
        <v>19</v>
      </c>
      <c r="V25" s="30">
        <f t="shared" si="1"/>
        <v>1516.3684210526317</v>
      </c>
      <c r="W25" s="46">
        <f t="shared" si="2"/>
        <v>1802</v>
      </c>
      <c r="X25" s="49">
        <f t="shared" si="3"/>
        <v>1240</v>
      </c>
      <c r="Y25" s="35">
        <f t="shared" si="4"/>
        <v>0.45322580645161292</v>
      </c>
      <c r="Z25" s="7"/>
      <c r="AA25" s="7"/>
      <c r="AB25" s="7"/>
    </row>
    <row r="26" spans="1:28" x14ac:dyDescent="0.25">
      <c r="A26" s="33" t="s">
        <v>22</v>
      </c>
      <c r="B26" s="61">
        <v>1371</v>
      </c>
      <c r="C26" s="6">
        <v>1387</v>
      </c>
      <c r="D26" s="6" t="s">
        <v>54</v>
      </c>
      <c r="E26" s="14">
        <v>1690</v>
      </c>
      <c r="F26" s="6">
        <v>1289</v>
      </c>
      <c r="G26" s="6">
        <v>1578</v>
      </c>
      <c r="H26" s="6">
        <v>1332</v>
      </c>
      <c r="I26" s="6">
        <v>1575</v>
      </c>
      <c r="J26" s="13">
        <v>1276</v>
      </c>
      <c r="K26" s="6">
        <v>1520</v>
      </c>
      <c r="L26" s="6">
        <v>1688</v>
      </c>
      <c r="M26" s="6" t="s">
        <v>54</v>
      </c>
      <c r="N26" s="6">
        <v>1556</v>
      </c>
      <c r="O26" s="6">
        <v>1547</v>
      </c>
      <c r="P26" s="6">
        <v>1465</v>
      </c>
      <c r="Q26" s="5">
        <v>1390</v>
      </c>
      <c r="R26" s="5">
        <v>1371</v>
      </c>
      <c r="S26" s="14">
        <v>1690</v>
      </c>
      <c r="T26" s="23">
        <v>1465</v>
      </c>
      <c r="U26" s="28">
        <f t="shared" si="0"/>
        <v>17</v>
      </c>
      <c r="V26" s="30">
        <f t="shared" si="1"/>
        <v>1481.7647058823529</v>
      </c>
      <c r="W26" s="46">
        <f t="shared" si="2"/>
        <v>1690</v>
      </c>
      <c r="X26" s="49">
        <f t="shared" si="3"/>
        <v>1276</v>
      </c>
      <c r="Y26" s="35">
        <f t="shared" si="4"/>
        <v>0.32445141065830724</v>
      </c>
      <c r="Z26" s="7"/>
      <c r="AA26" s="7"/>
      <c r="AB26" s="7"/>
    </row>
    <row r="27" spans="1:28" ht="28.5" x14ac:dyDescent="0.25">
      <c r="A27" s="32" t="s">
        <v>23</v>
      </c>
      <c r="B27" s="61">
        <v>1998</v>
      </c>
      <c r="C27" s="6">
        <v>2211</v>
      </c>
      <c r="D27" s="6" t="s">
        <v>54</v>
      </c>
      <c r="E27" s="14">
        <v>2513</v>
      </c>
      <c r="F27" s="13">
        <v>1950</v>
      </c>
      <c r="G27" s="6">
        <v>2396</v>
      </c>
      <c r="H27" s="6" t="s">
        <v>54</v>
      </c>
      <c r="I27" s="6">
        <v>2180</v>
      </c>
      <c r="J27" s="6">
        <v>2228</v>
      </c>
      <c r="K27" s="6" t="s">
        <v>54</v>
      </c>
      <c r="L27" s="6">
        <v>2346</v>
      </c>
      <c r="M27" s="6">
        <v>2127</v>
      </c>
      <c r="N27" s="6">
        <v>1998</v>
      </c>
      <c r="O27" s="6">
        <v>2136</v>
      </c>
      <c r="P27" s="6">
        <v>1998</v>
      </c>
      <c r="Q27" s="5">
        <v>2250</v>
      </c>
      <c r="R27" s="5">
        <v>1998</v>
      </c>
      <c r="S27" s="5">
        <v>1990</v>
      </c>
      <c r="T27" s="23">
        <v>2262</v>
      </c>
      <c r="U27" s="28">
        <f t="shared" si="0"/>
        <v>16</v>
      </c>
      <c r="V27" s="30">
        <f t="shared" si="1"/>
        <v>2161.3125</v>
      </c>
      <c r="W27" s="46">
        <f t="shared" si="2"/>
        <v>2513</v>
      </c>
      <c r="X27" s="49">
        <f t="shared" si="3"/>
        <v>1950</v>
      </c>
      <c r="Y27" s="35">
        <f t="shared" si="4"/>
        <v>0.2887179487179487</v>
      </c>
      <c r="Z27" s="7"/>
      <c r="AA27" s="7"/>
      <c r="AB27" s="7"/>
    </row>
    <row r="28" spans="1:28" ht="28.5" x14ac:dyDescent="0.25">
      <c r="A28" s="32" t="s">
        <v>24</v>
      </c>
      <c r="B28" s="61">
        <v>1215</v>
      </c>
      <c r="C28" s="6">
        <v>1434</v>
      </c>
      <c r="D28" s="6">
        <v>1561</v>
      </c>
      <c r="E28" s="6">
        <v>1476</v>
      </c>
      <c r="F28" s="13">
        <v>1090</v>
      </c>
      <c r="G28" s="6">
        <v>1554</v>
      </c>
      <c r="H28" s="14">
        <v>1584</v>
      </c>
      <c r="I28" s="6">
        <v>1415</v>
      </c>
      <c r="J28" s="6">
        <v>1385</v>
      </c>
      <c r="K28" s="6">
        <v>1334</v>
      </c>
      <c r="L28" s="6">
        <v>1529</v>
      </c>
      <c r="M28" s="6">
        <v>1381</v>
      </c>
      <c r="N28" s="6">
        <v>1428</v>
      </c>
      <c r="O28" s="6">
        <v>1391</v>
      </c>
      <c r="P28" s="6">
        <v>1413</v>
      </c>
      <c r="Q28" s="5">
        <v>1490</v>
      </c>
      <c r="R28" s="5">
        <v>1215</v>
      </c>
      <c r="S28" s="5">
        <v>1490</v>
      </c>
      <c r="T28" s="23">
        <v>1474</v>
      </c>
      <c r="U28" s="28">
        <f t="shared" si="0"/>
        <v>19</v>
      </c>
      <c r="V28" s="30">
        <f t="shared" si="1"/>
        <v>1413.6315789473683</v>
      </c>
      <c r="W28" s="46">
        <f t="shared" si="2"/>
        <v>1584</v>
      </c>
      <c r="X28" s="49">
        <f t="shared" si="3"/>
        <v>1090</v>
      </c>
      <c r="Y28" s="35">
        <f t="shared" si="4"/>
        <v>0.45321100917431195</v>
      </c>
      <c r="Z28" s="7"/>
      <c r="AA28" s="7"/>
      <c r="AB28" s="7"/>
    </row>
    <row r="29" spans="1:28" ht="28.5" x14ac:dyDescent="0.25">
      <c r="A29" s="33" t="s">
        <v>25</v>
      </c>
      <c r="B29" s="61">
        <v>1472</v>
      </c>
      <c r="C29" s="6">
        <v>1524</v>
      </c>
      <c r="D29" s="13">
        <v>1189</v>
      </c>
      <c r="E29" s="6">
        <v>1732</v>
      </c>
      <c r="F29" s="6">
        <v>1190</v>
      </c>
      <c r="G29" s="6">
        <v>1652</v>
      </c>
      <c r="H29" s="6" t="s">
        <v>54</v>
      </c>
      <c r="I29" s="6">
        <v>1500</v>
      </c>
      <c r="J29" s="6">
        <v>1218</v>
      </c>
      <c r="K29" s="6">
        <v>1498</v>
      </c>
      <c r="L29" s="6">
        <v>1623</v>
      </c>
      <c r="M29" s="6">
        <v>1466</v>
      </c>
      <c r="N29" s="6">
        <v>1519</v>
      </c>
      <c r="O29" s="6">
        <v>1501</v>
      </c>
      <c r="P29" s="6">
        <v>1454</v>
      </c>
      <c r="Q29" s="5">
        <v>1490</v>
      </c>
      <c r="R29" s="5">
        <v>1472</v>
      </c>
      <c r="S29" s="14">
        <v>1745</v>
      </c>
      <c r="T29" s="23">
        <v>1579</v>
      </c>
      <c r="U29" s="28">
        <f t="shared" si="0"/>
        <v>18</v>
      </c>
      <c r="V29" s="30">
        <f t="shared" si="1"/>
        <v>1490.2222222222222</v>
      </c>
      <c r="W29" s="46">
        <f t="shared" si="2"/>
        <v>1745</v>
      </c>
      <c r="X29" s="49">
        <f t="shared" si="3"/>
        <v>1189</v>
      </c>
      <c r="Y29" s="35">
        <f t="shared" si="4"/>
        <v>0.46761984861227923</v>
      </c>
      <c r="Z29" s="7"/>
      <c r="AA29" s="7"/>
      <c r="AB29" s="7"/>
    </row>
    <row r="30" spans="1:28" ht="28.5" x14ac:dyDescent="0.25">
      <c r="A30" s="32" t="s">
        <v>26</v>
      </c>
      <c r="B30" s="61">
        <v>1926</v>
      </c>
      <c r="C30" s="6">
        <v>1972</v>
      </c>
      <c r="D30" s="6">
        <v>1860</v>
      </c>
      <c r="E30" s="14">
        <v>2240</v>
      </c>
      <c r="F30" s="6">
        <v>1790</v>
      </c>
      <c r="G30" s="6">
        <v>2136</v>
      </c>
      <c r="H30" s="6">
        <v>2166</v>
      </c>
      <c r="I30" s="6">
        <v>1940</v>
      </c>
      <c r="J30" s="13">
        <v>1615</v>
      </c>
      <c r="K30" s="6">
        <v>1941</v>
      </c>
      <c r="L30" s="6">
        <v>2016</v>
      </c>
      <c r="M30" s="6">
        <v>1896</v>
      </c>
      <c r="N30" s="6">
        <v>1927</v>
      </c>
      <c r="O30" s="6">
        <v>1904</v>
      </c>
      <c r="P30" s="6">
        <v>1926</v>
      </c>
      <c r="Q30" s="5">
        <v>1890</v>
      </c>
      <c r="R30" s="5">
        <v>1926</v>
      </c>
      <c r="S30" s="5">
        <v>1890</v>
      </c>
      <c r="T30" s="23">
        <v>2016</v>
      </c>
      <c r="U30" s="28">
        <f t="shared" si="0"/>
        <v>19</v>
      </c>
      <c r="V30" s="30">
        <f t="shared" si="1"/>
        <v>1946.1578947368421</v>
      </c>
      <c r="W30" s="46">
        <f t="shared" si="2"/>
        <v>2240</v>
      </c>
      <c r="X30" s="49">
        <f t="shared" si="3"/>
        <v>1615</v>
      </c>
      <c r="Y30" s="35">
        <f t="shared" si="4"/>
        <v>0.38699690402476783</v>
      </c>
      <c r="Z30" s="7"/>
      <c r="AA30" s="7"/>
      <c r="AB30" s="7"/>
    </row>
    <row r="31" spans="1:28" ht="28.5" x14ac:dyDescent="0.25">
      <c r="A31" s="32" t="s">
        <v>27</v>
      </c>
      <c r="B31" s="62">
        <v>2998</v>
      </c>
      <c r="C31" s="6" t="s">
        <v>54</v>
      </c>
      <c r="D31" s="6">
        <v>2083</v>
      </c>
      <c r="E31" s="6">
        <v>2229</v>
      </c>
      <c r="F31" s="6">
        <v>2689</v>
      </c>
      <c r="G31" s="6">
        <v>2116</v>
      </c>
      <c r="H31" s="6">
        <v>2113</v>
      </c>
      <c r="I31" s="6">
        <v>1925</v>
      </c>
      <c r="J31" s="6">
        <v>1857</v>
      </c>
      <c r="K31" s="6">
        <v>2084</v>
      </c>
      <c r="L31" s="6">
        <v>2080</v>
      </c>
      <c r="M31" s="6">
        <v>1879</v>
      </c>
      <c r="N31" s="6">
        <v>2233</v>
      </c>
      <c r="O31" s="6">
        <v>1923</v>
      </c>
      <c r="P31" s="6">
        <v>2098</v>
      </c>
      <c r="Q31" s="5">
        <v>2190</v>
      </c>
      <c r="R31" s="14">
        <v>2998</v>
      </c>
      <c r="S31" s="13">
        <v>1790</v>
      </c>
      <c r="T31" s="23">
        <v>2023</v>
      </c>
      <c r="U31" s="28">
        <f t="shared" si="0"/>
        <v>18</v>
      </c>
      <c r="V31" s="30">
        <f t="shared" si="1"/>
        <v>2183.7777777777778</v>
      </c>
      <c r="W31" s="46">
        <f t="shared" si="2"/>
        <v>2998</v>
      </c>
      <c r="X31" s="49">
        <f t="shared" si="3"/>
        <v>1790</v>
      </c>
      <c r="Y31" s="35">
        <f t="shared" si="4"/>
        <v>0.67486033519553068</v>
      </c>
      <c r="Z31" s="7"/>
      <c r="AA31" s="7"/>
      <c r="AB31" s="7"/>
    </row>
    <row r="32" spans="1:28" ht="28.5" x14ac:dyDescent="0.25">
      <c r="A32" s="32" t="s">
        <v>28</v>
      </c>
      <c r="B32" s="61">
        <v>1739</v>
      </c>
      <c r="C32" s="6">
        <v>1621</v>
      </c>
      <c r="D32" s="6">
        <v>1688</v>
      </c>
      <c r="E32" s="14">
        <v>1999</v>
      </c>
      <c r="F32" s="6">
        <v>1390</v>
      </c>
      <c r="G32" s="6">
        <v>1713</v>
      </c>
      <c r="H32" s="6">
        <v>1714</v>
      </c>
      <c r="I32" s="6">
        <v>1710</v>
      </c>
      <c r="J32" s="13">
        <v>1385</v>
      </c>
      <c r="K32" s="6">
        <v>1710</v>
      </c>
      <c r="L32" s="6">
        <v>1743</v>
      </c>
      <c r="M32" s="6">
        <v>1581</v>
      </c>
      <c r="N32" s="6">
        <v>1690</v>
      </c>
      <c r="O32" s="6">
        <v>1680</v>
      </c>
      <c r="P32" s="6">
        <v>1594</v>
      </c>
      <c r="Q32" s="5">
        <v>1750</v>
      </c>
      <c r="R32" s="5">
        <v>1703</v>
      </c>
      <c r="S32" s="5">
        <v>1790</v>
      </c>
      <c r="T32" s="23">
        <v>1681</v>
      </c>
      <c r="U32" s="28">
        <f t="shared" si="0"/>
        <v>19</v>
      </c>
      <c r="V32" s="30">
        <f t="shared" si="1"/>
        <v>1677.9473684210527</v>
      </c>
      <c r="W32" s="46">
        <f t="shared" si="2"/>
        <v>1999</v>
      </c>
      <c r="X32" s="49">
        <f t="shared" si="3"/>
        <v>1385</v>
      </c>
      <c r="Y32" s="35">
        <f t="shared" si="4"/>
        <v>0.4433212996389892</v>
      </c>
      <c r="Z32" s="7"/>
      <c r="AA32" s="7"/>
      <c r="AB32" s="7"/>
    </row>
    <row r="33" spans="1:28" ht="28.5" x14ac:dyDescent="0.25">
      <c r="A33" s="32" t="s">
        <v>29</v>
      </c>
      <c r="B33" s="61">
        <v>796</v>
      </c>
      <c r="C33" s="6">
        <v>876</v>
      </c>
      <c r="D33" s="6">
        <v>876</v>
      </c>
      <c r="E33" s="6">
        <v>693</v>
      </c>
      <c r="F33" s="13">
        <v>580</v>
      </c>
      <c r="G33" s="14">
        <v>949</v>
      </c>
      <c r="H33" s="6">
        <v>890</v>
      </c>
      <c r="I33" s="6">
        <v>865</v>
      </c>
      <c r="J33" s="6">
        <v>670</v>
      </c>
      <c r="K33" s="6">
        <v>863</v>
      </c>
      <c r="L33" s="6">
        <v>669</v>
      </c>
      <c r="M33" s="6">
        <v>843</v>
      </c>
      <c r="N33" s="6">
        <v>770</v>
      </c>
      <c r="O33" s="6">
        <v>846</v>
      </c>
      <c r="P33" s="6">
        <v>830</v>
      </c>
      <c r="Q33" s="5">
        <v>890</v>
      </c>
      <c r="R33" s="5">
        <v>790</v>
      </c>
      <c r="S33" s="5">
        <v>880</v>
      </c>
      <c r="T33" s="23">
        <v>800</v>
      </c>
      <c r="U33" s="28">
        <f t="shared" si="0"/>
        <v>19</v>
      </c>
      <c r="V33" s="30">
        <f t="shared" si="1"/>
        <v>809.26315789473688</v>
      </c>
      <c r="W33" s="46">
        <f t="shared" si="2"/>
        <v>949</v>
      </c>
      <c r="X33" s="49">
        <f t="shared" si="3"/>
        <v>580</v>
      </c>
      <c r="Y33" s="35">
        <f t="shared" si="4"/>
        <v>0.63620689655172413</v>
      </c>
      <c r="Z33" s="7"/>
      <c r="AA33" s="7"/>
      <c r="AB33" s="7"/>
    </row>
    <row r="34" spans="1:28" ht="28.5" x14ac:dyDescent="0.25">
      <c r="A34" s="32" t="s">
        <v>33</v>
      </c>
      <c r="B34" s="61">
        <v>2331</v>
      </c>
      <c r="C34" s="6">
        <v>1832</v>
      </c>
      <c r="D34" s="6">
        <v>2494</v>
      </c>
      <c r="E34" s="14">
        <v>2711</v>
      </c>
      <c r="F34" s="6">
        <v>1990</v>
      </c>
      <c r="G34" s="6">
        <v>1985</v>
      </c>
      <c r="H34" s="6">
        <v>2530</v>
      </c>
      <c r="I34" s="6">
        <v>2350</v>
      </c>
      <c r="J34" s="6">
        <v>2404</v>
      </c>
      <c r="K34" s="6">
        <v>2349</v>
      </c>
      <c r="L34" s="6">
        <v>2530</v>
      </c>
      <c r="M34" s="13">
        <v>1763</v>
      </c>
      <c r="N34" s="6" t="s">
        <v>54</v>
      </c>
      <c r="O34" s="6">
        <v>2304</v>
      </c>
      <c r="P34" s="6">
        <v>2331</v>
      </c>
      <c r="Q34" s="5">
        <v>2190</v>
      </c>
      <c r="R34" s="5">
        <v>2331</v>
      </c>
      <c r="S34" s="5">
        <v>2490</v>
      </c>
      <c r="T34" s="23">
        <v>2440</v>
      </c>
      <c r="U34" s="28">
        <f t="shared" si="0"/>
        <v>18</v>
      </c>
      <c r="V34" s="30">
        <f t="shared" si="1"/>
        <v>2297.5</v>
      </c>
      <c r="W34" s="46">
        <f t="shared" si="2"/>
        <v>2711</v>
      </c>
      <c r="X34" s="49">
        <f t="shared" si="3"/>
        <v>1763</v>
      </c>
      <c r="Y34" s="35">
        <f t="shared" si="4"/>
        <v>0.5377197958026092</v>
      </c>
    </row>
    <row r="35" spans="1:28" ht="28.5" x14ac:dyDescent="0.25">
      <c r="A35" s="33" t="s">
        <v>34</v>
      </c>
      <c r="B35" s="61">
        <v>2086</v>
      </c>
      <c r="C35" s="6" t="s">
        <v>54</v>
      </c>
      <c r="D35" s="6">
        <v>1933</v>
      </c>
      <c r="E35" s="6">
        <v>2065</v>
      </c>
      <c r="F35" s="13">
        <v>1490</v>
      </c>
      <c r="G35" s="6">
        <v>1967</v>
      </c>
      <c r="H35" s="6">
        <v>1960</v>
      </c>
      <c r="I35" s="6">
        <v>1785</v>
      </c>
      <c r="J35" s="6">
        <v>1831</v>
      </c>
      <c r="K35" s="6">
        <v>1804</v>
      </c>
      <c r="L35" s="6">
        <v>1915</v>
      </c>
      <c r="M35" s="6">
        <v>1747</v>
      </c>
      <c r="N35" s="6">
        <v>2040</v>
      </c>
      <c r="O35" s="6">
        <v>1744</v>
      </c>
      <c r="P35" s="6">
        <v>2052</v>
      </c>
      <c r="Q35" s="13">
        <v>1490</v>
      </c>
      <c r="R35" s="14">
        <v>2400</v>
      </c>
      <c r="S35" s="5">
        <v>1930</v>
      </c>
      <c r="T35" s="23">
        <v>2390</v>
      </c>
      <c r="U35" s="28">
        <f t="shared" si="0"/>
        <v>18</v>
      </c>
      <c r="V35" s="30">
        <f t="shared" si="1"/>
        <v>1923.8333333333333</v>
      </c>
      <c r="W35" s="46">
        <f t="shared" si="2"/>
        <v>2400</v>
      </c>
      <c r="X35" s="49">
        <f t="shared" si="3"/>
        <v>1490</v>
      </c>
      <c r="Y35" s="35">
        <f t="shared" si="4"/>
        <v>0.61073825503355705</v>
      </c>
    </row>
    <row r="36" spans="1:28" ht="28.5" x14ac:dyDescent="0.25">
      <c r="A36" s="33" t="s">
        <v>37</v>
      </c>
      <c r="B36" s="61">
        <v>557</v>
      </c>
      <c r="C36" s="6">
        <v>542</v>
      </c>
      <c r="D36" s="6">
        <v>556</v>
      </c>
      <c r="E36" s="6">
        <v>570</v>
      </c>
      <c r="F36" s="13">
        <v>389</v>
      </c>
      <c r="G36" s="6">
        <v>584</v>
      </c>
      <c r="H36" s="6">
        <v>563</v>
      </c>
      <c r="I36" s="6">
        <v>530</v>
      </c>
      <c r="J36" s="6">
        <v>562</v>
      </c>
      <c r="K36" s="6">
        <v>532</v>
      </c>
      <c r="L36" s="6">
        <v>564</v>
      </c>
      <c r="M36" s="6">
        <v>518</v>
      </c>
      <c r="N36" s="6">
        <v>526</v>
      </c>
      <c r="O36" s="6">
        <v>523</v>
      </c>
      <c r="P36" s="6">
        <v>498</v>
      </c>
      <c r="Q36" s="14">
        <v>590</v>
      </c>
      <c r="R36" s="5">
        <v>557</v>
      </c>
      <c r="S36" s="14">
        <v>590</v>
      </c>
      <c r="T36" s="23">
        <v>539</v>
      </c>
      <c r="U36" s="28">
        <f t="shared" si="0"/>
        <v>19</v>
      </c>
      <c r="V36" s="30">
        <f t="shared" si="1"/>
        <v>541.57894736842104</v>
      </c>
      <c r="W36" s="46">
        <f t="shared" si="2"/>
        <v>590</v>
      </c>
      <c r="X36" s="49">
        <f t="shared" si="3"/>
        <v>389</v>
      </c>
      <c r="Y36" s="35">
        <f t="shared" si="4"/>
        <v>0.51670951156812339</v>
      </c>
    </row>
    <row r="37" spans="1:28" ht="42.75" x14ac:dyDescent="0.25">
      <c r="A37" s="33" t="s">
        <v>35</v>
      </c>
      <c r="B37" s="61">
        <v>2102</v>
      </c>
      <c r="C37" s="6">
        <v>2220</v>
      </c>
      <c r="D37" s="6">
        <v>2179</v>
      </c>
      <c r="E37" s="14">
        <v>2523</v>
      </c>
      <c r="F37" s="13">
        <v>1890</v>
      </c>
      <c r="G37" s="6">
        <v>2405</v>
      </c>
      <c r="H37" s="6">
        <v>2299</v>
      </c>
      <c r="I37" s="6">
        <v>2186</v>
      </c>
      <c r="J37" s="6">
        <v>2184</v>
      </c>
      <c r="K37" s="6">
        <v>1998</v>
      </c>
      <c r="L37" s="6">
        <v>2354</v>
      </c>
      <c r="M37" s="6">
        <v>2136</v>
      </c>
      <c r="N37" s="6">
        <v>2169</v>
      </c>
      <c r="O37" s="6">
        <v>2144</v>
      </c>
      <c r="P37" s="6">
        <v>1998</v>
      </c>
      <c r="Q37" s="5">
        <v>2090</v>
      </c>
      <c r="R37" s="5">
        <v>2102</v>
      </c>
      <c r="S37" s="5">
        <v>2200</v>
      </c>
      <c r="T37" s="23">
        <v>2270</v>
      </c>
      <c r="U37" s="28">
        <f t="shared" si="0"/>
        <v>19</v>
      </c>
      <c r="V37" s="30">
        <f t="shared" si="1"/>
        <v>2181.5263157894738</v>
      </c>
      <c r="W37" s="46">
        <f t="shared" si="2"/>
        <v>2523</v>
      </c>
      <c r="X37" s="49">
        <f t="shared" si="3"/>
        <v>1890</v>
      </c>
      <c r="Y37" s="35">
        <f t="shared" si="4"/>
        <v>0.3349206349206349</v>
      </c>
    </row>
    <row r="38" spans="1:28" ht="29.25" thickBot="1" x14ac:dyDescent="0.3">
      <c r="A38" s="34" t="s">
        <v>36</v>
      </c>
      <c r="B38" s="63">
        <v>1956</v>
      </c>
      <c r="C38" s="15">
        <v>2152</v>
      </c>
      <c r="D38" s="15">
        <v>2250</v>
      </c>
      <c r="E38" s="15">
        <v>1694</v>
      </c>
      <c r="F38" s="16">
        <v>1289</v>
      </c>
      <c r="G38" s="17">
        <v>2332</v>
      </c>
      <c r="H38" s="15">
        <v>2283</v>
      </c>
      <c r="I38" s="15">
        <v>2120</v>
      </c>
      <c r="J38" s="15">
        <v>1712</v>
      </c>
      <c r="K38" s="15">
        <v>2119</v>
      </c>
      <c r="L38" s="15">
        <v>2282</v>
      </c>
      <c r="M38" s="15">
        <v>2071</v>
      </c>
      <c r="N38" s="15">
        <v>2103</v>
      </c>
      <c r="O38" s="15">
        <v>2079</v>
      </c>
      <c r="P38" s="15">
        <v>1998</v>
      </c>
      <c r="Q38" s="18">
        <v>1990</v>
      </c>
      <c r="R38" s="18">
        <v>1412</v>
      </c>
      <c r="S38" s="18">
        <v>1695</v>
      </c>
      <c r="T38" s="26">
        <v>1525</v>
      </c>
      <c r="U38" s="29">
        <f t="shared" si="0"/>
        <v>19</v>
      </c>
      <c r="V38" s="31">
        <f t="shared" si="1"/>
        <v>1950.6315789473683</v>
      </c>
      <c r="W38" s="47">
        <f t="shared" si="2"/>
        <v>2332</v>
      </c>
      <c r="X38" s="50">
        <f t="shared" si="3"/>
        <v>1289</v>
      </c>
      <c r="Y38" s="36">
        <f t="shared" si="4"/>
        <v>0.80915438324282385</v>
      </c>
    </row>
  </sheetData>
  <pageMargins left="0.25" right="0.25" top="0.75" bottom="0.75" header="0.3" footer="0.3"/>
  <pageSetup paperSize="9" scale="4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lausasölulyf</vt:lpstr>
      <vt:lpstr>lausasölulyf!Print_Area</vt:lpstr>
    </vt:vector>
  </TitlesOfParts>
  <Company>ASÍ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kristjana</dc:creator>
  <cp:lastModifiedBy>snorrimar</cp:lastModifiedBy>
  <cp:lastPrinted>2011-09-28T10:22:41Z</cp:lastPrinted>
  <dcterms:created xsi:type="dcterms:W3CDTF">2011-01-07T13:47:19Z</dcterms:created>
  <dcterms:modified xsi:type="dcterms:W3CDTF">2011-09-29T14:20:40Z</dcterms:modified>
</cp:coreProperties>
</file>