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35" windowWidth="19035" windowHeight="11595" tabRatio="708"/>
  </bookViews>
  <sheets>
    <sheet name="Tilbúin listi 15.4" sheetId="5" r:id="rId1"/>
  </sheets>
  <definedNames>
    <definedName name="_xlnm.Print_Area" localSheetId="0">'Tilbúin listi 15.4'!$A$1:$O$70</definedName>
    <definedName name="_xlnm.Print_Titles" localSheetId="0">'Tilbúin listi 15.4'!$1:$1</definedName>
  </definedNames>
  <calcPr calcId="145621"/>
</workbook>
</file>

<file path=xl/calcChain.xml><?xml version="1.0" encoding="utf-8"?>
<calcChain xmlns="http://schemas.openxmlformats.org/spreadsheetml/2006/main">
  <c r="M27" i="5" l="1"/>
  <c r="L27" i="5"/>
  <c r="N27" i="5" s="1"/>
  <c r="K27" i="5"/>
  <c r="M69" i="5"/>
  <c r="L69" i="5"/>
  <c r="K69" i="5"/>
  <c r="M68" i="5"/>
  <c r="L68" i="5"/>
  <c r="K68" i="5"/>
  <c r="M66" i="5"/>
  <c r="L66" i="5"/>
  <c r="K66" i="5"/>
  <c r="M65" i="5"/>
  <c r="L65" i="5"/>
  <c r="K65" i="5"/>
  <c r="M64" i="5"/>
  <c r="L64" i="5"/>
  <c r="K64" i="5"/>
  <c r="M63" i="5"/>
  <c r="L63" i="5"/>
  <c r="K63" i="5"/>
  <c r="M61" i="5"/>
  <c r="L61" i="5"/>
  <c r="K61" i="5"/>
  <c r="M60" i="5"/>
  <c r="L60" i="5"/>
  <c r="K60" i="5"/>
  <c r="M59" i="5"/>
  <c r="L59" i="5"/>
  <c r="K59" i="5"/>
  <c r="M58" i="5"/>
  <c r="L58" i="5"/>
  <c r="K58" i="5"/>
  <c r="M57" i="5"/>
  <c r="L57" i="5"/>
  <c r="K57" i="5"/>
  <c r="M56" i="5"/>
  <c r="L56" i="5"/>
  <c r="K56" i="5"/>
  <c r="M54" i="5"/>
  <c r="L54" i="5"/>
  <c r="K54" i="5"/>
  <c r="M53" i="5"/>
  <c r="L53" i="5"/>
  <c r="K53" i="5"/>
  <c r="M52" i="5"/>
  <c r="L52" i="5"/>
  <c r="K52" i="5"/>
  <c r="M51" i="5"/>
  <c r="L51" i="5"/>
  <c r="K51" i="5"/>
  <c r="M50" i="5"/>
  <c r="L50" i="5"/>
  <c r="K50" i="5"/>
  <c r="M49" i="5"/>
  <c r="L49" i="5"/>
  <c r="K49" i="5"/>
  <c r="M48" i="5"/>
  <c r="L48" i="5"/>
  <c r="N48" i="5" s="1"/>
  <c r="K48" i="5"/>
  <c r="M47" i="5"/>
  <c r="L47" i="5"/>
  <c r="K47" i="5"/>
  <c r="M45" i="5"/>
  <c r="L45" i="5"/>
  <c r="K45" i="5"/>
  <c r="M44" i="5"/>
  <c r="L44" i="5"/>
  <c r="K44" i="5"/>
  <c r="M43" i="5"/>
  <c r="L43" i="5"/>
  <c r="K43" i="5"/>
  <c r="M42" i="5"/>
  <c r="L42" i="5"/>
  <c r="K42" i="5"/>
  <c r="M41" i="5"/>
  <c r="L41" i="5"/>
  <c r="K41" i="5"/>
  <c r="M40" i="5"/>
  <c r="L40" i="5"/>
  <c r="K40" i="5"/>
  <c r="M39" i="5"/>
  <c r="L39" i="5"/>
  <c r="K39" i="5"/>
  <c r="M38" i="5"/>
  <c r="L38" i="5"/>
  <c r="K38" i="5"/>
  <c r="M37" i="5"/>
  <c r="L37" i="5"/>
  <c r="K37" i="5"/>
  <c r="M36" i="5"/>
  <c r="L36" i="5"/>
  <c r="K36" i="5"/>
  <c r="M34" i="5"/>
  <c r="L34" i="5"/>
  <c r="K34" i="5"/>
  <c r="M33" i="5"/>
  <c r="L33" i="5"/>
  <c r="K33" i="5"/>
  <c r="M32" i="5"/>
  <c r="L32" i="5"/>
  <c r="K32" i="5"/>
  <c r="M31" i="5"/>
  <c r="L31" i="5"/>
  <c r="K31" i="5"/>
  <c r="M29" i="5"/>
  <c r="L29" i="5"/>
  <c r="K29" i="5"/>
  <c r="M28" i="5"/>
  <c r="L28" i="5"/>
  <c r="K28" i="5"/>
  <c r="M26" i="5"/>
  <c r="L26" i="5"/>
  <c r="K26" i="5"/>
  <c r="M25" i="5"/>
  <c r="L25" i="5"/>
  <c r="K25" i="5"/>
  <c r="M24" i="5"/>
  <c r="L24" i="5"/>
  <c r="K24" i="5"/>
  <c r="M23" i="5"/>
  <c r="L23" i="5"/>
  <c r="K23" i="5"/>
  <c r="M22" i="5"/>
  <c r="L22" i="5"/>
  <c r="K22" i="5"/>
  <c r="M21" i="5"/>
  <c r="L21" i="5"/>
  <c r="N21" i="5" s="1"/>
  <c r="K21" i="5"/>
  <c r="M20" i="5"/>
  <c r="L20" i="5"/>
  <c r="K20" i="5"/>
  <c r="M19" i="5"/>
  <c r="L19" i="5"/>
  <c r="K19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1" i="5"/>
  <c r="L11" i="5"/>
  <c r="K11" i="5"/>
  <c r="M3" i="5"/>
  <c r="L3" i="5"/>
  <c r="K3" i="5"/>
  <c r="M4" i="5"/>
  <c r="L4" i="5"/>
  <c r="K4" i="5"/>
  <c r="M10" i="5"/>
  <c r="L10" i="5"/>
  <c r="K10" i="5"/>
  <c r="M9" i="5"/>
  <c r="L9" i="5"/>
  <c r="K9" i="5"/>
  <c r="M8" i="5"/>
  <c r="L8" i="5"/>
  <c r="K8" i="5"/>
  <c r="M7" i="5"/>
  <c r="L7" i="5"/>
  <c r="K7" i="5"/>
  <c r="M6" i="5"/>
  <c r="L6" i="5"/>
  <c r="K6" i="5"/>
  <c r="M5" i="5"/>
  <c r="L5" i="5"/>
  <c r="K5" i="5"/>
  <c r="N44" i="5" l="1"/>
  <c r="N47" i="5"/>
  <c r="N69" i="5"/>
  <c r="N14" i="5"/>
  <c r="N16" i="5"/>
  <c r="N19" i="5"/>
  <c r="N5" i="5"/>
  <c r="N7" i="5"/>
  <c r="N9" i="5"/>
  <c r="N4" i="5"/>
  <c r="N13" i="5"/>
  <c r="N56" i="5"/>
  <c r="N24" i="5"/>
  <c r="N58" i="5"/>
  <c r="N40" i="5"/>
  <c r="N42" i="5"/>
  <c r="N66" i="5"/>
  <c r="N63" i="5"/>
  <c r="N60" i="5"/>
  <c r="N25" i="5"/>
  <c r="N29" i="5"/>
  <c r="N52" i="5"/>
  <c r="N32" i="5"/>
  <c r="N34" i="5"/>
  <c r="N36" i="5"/>
  <c r="N50" i="5"/>
  <c r="N6" i="5"/>
  <c r="N8" i="5"/>
  <c r="N10" i="5"/>
  <c r="N3" i="5"/>
  <c r="N11" i="5"/>
  <c r="N15" i="5"/>
  <c r="N17" i="5"/>
  <c r="N20" i="5"/>
  <c r="N22" i="5"/>
  <c r="N23" i="5"/>
  <c r="N26" i="5"/>
  <c r="N28" i="5"/>
  <c r="N31" i="5"/>
  <c r="N33" i="5"/>
  <c r="N37" i="5"/>
  <c r="N38" i="5"/>
  <c r="N39" i="5"/>
  <c r="N41" i="5"/>
  <c r="N43" i="5"/>
  <c r="N45" i="5"/>
  <c r="N49" i="5"/>
  <c r="N51" i="5"/>
  <c r="N53" i="5"/>
  <c r="N54" i="5"/>
  <c r="N57" i="5"/>
  <c r="N59" i="5"/>
  <c r="N61" i="5"/>
  <c r="N64" i="5"/>
  <c r="N65" i="5"/>
  <c r="N68" i="5"/>
</calcChain>
</file>

<file path=xl/sharedStrings.xml><?xml version="1.0" encoding="utf-8"?>
<sst xmlns="http://schemas.openxmlformats.org/spreadsheetml/2006/main" count="245" uniqueCount="85">
  <si>
    <t>Ostur, viðbit og mjólkurvörur</t>
  </si>
  <si>
    <t>Brauðmeti, kex og morgunkorn</t>
  </si>
  <si>
    <t>Kjötvörur og álegg</t>
  </si>
  <si>
    <t>Frosnar vörur</t>
  </si>
  <si>
    <t>Dósamatur og þurrvörur</t>
  </si>
  <si>
    <t>Drykkjarvörur, sætindi og snakk</t>
  </si>
  <si>
    <t>Kaffi, te og kakómalt</t>
  </si>
  <si>
    <t xml:space="preserve">Hreinlætisvörur </t>
  </si>
  <si>
    <t>Fjarðarkaup</t>
  </si>
  <si>
    <t>Ávextir og grænmeti - ekki matarávexti</t>
  </si>
  <si>
    <t>Nóa rjómakúlur 150gr</t>
  </si>
  <si>
    <t>Húsavíkurjógúrt 0,5l, með hnetu og karmellub.</t>
  </si>
  <si>
    <t>LGG 390 gr, jarðaber, 6 í pakka</t>
  </si>
  <si>
    <t>KEA skyr drykkur, m/jarðab og banabragði, 250ml</t>
  </si>
  <si>
    <t>Grjón frá River extra long grain - ódýrasta kílóverð</t>
  </si>
  <si>
    <t>Kartöflumjöl / dansk kartoffel mel 500g</t>
  </si>
  <si>
    <t>Tómatssósa frá Libby´s - ódýrasta lítraverð</t>
  </si>
  <si>
    <t>Maxwell House í bláum umbúðum kaffi 500 g</t>
  </si>
  <si>
    <t>Flórídana morgunsafi - 1 líter</t>
  </si>
  <si>
    <t>Stjörnusnakk - beikon bitar - 150 gr.</t>
  </si>
  <si>
    <t>Létt og laggott í rauðum umbúðum 400g</t>
  </si>
  <si>
    <t>Hámark próteindrykkur 0,25l jarðab ferna</t>
  </si>
  <si>
    <t>Mysa 1 l</t>
  </si>
  <si>
    <t>ORA túnfiskur í olíu - 185 gr</t>
  </si>
  <si>
    <t>ORA humarsúpa - 420 gr</t>
  </si>
  <si>
    <t>Pylsubrauð frá myllunni 5 st í pakka - 260 gr</t>
  </si>
  <si>
    <t>Colgate plast tannstönglar, hvítir 100 st</t>
  </si>
  <si>
    <t>Palmolive handsápa með pumpu milk&amp;honey 300 ml</t>
  </si>
  <si>
    <t>Rúbín kaffi svart 500 gr</t>
  </si>
  <si>
    <t>e</t>
  </si>
  <si>
    <t>em</t>
  </si>
  <si>
    <t>talning</t>
  </si>
  <si>
    <t>hæsta verð</t>
  </si>
  <si>
    <t>lægsta verð</t>
  </si>
  <si>
    <t>munur á hæsta og lægsta</t>
  </si>
  <si>
    <t>Verð</t>
  </si>
  <si>
    <t>Frosin jarðaber - ódýrasta kg</t>
  </si>
  <si>
    <t>Mjúkís ársins 2013, dökkur súkkulaði ís með súkkulaðikökubitum- 1líter</t>
  </si>
  <si>
    <t>Heinz bakaðar baunir, 415 gr, 1 stk</t>
  </si>
  <si>
    <t>Svínahnakki í sneiðum - ódýrasta kg</t>
  </si>
  <si>
    <t>MS rjómi 1/4l</t>
  </si>
  <si>
    <t>Sykur - ódýrasta kg</t>
  </si>
  <si>
    <t>Pepsí max 2 lítrar - ódýrasta stk verð</t>
  </si>
  <si>
    <t>Kók 2 lítrar - ódýrasta stk verð</t>
  </si>
  <si>
    <t>Nescafé gull koffeinlaust duft kaffi 100gr</t>
  </si>
  <si>
    <t>Quaker Havrefras - Hafrakoddar - 375 gr</t>
  </si>
  <si>
    <t>Kattamatur Friskies lax/tun í poka 100 gr</t>
  </si>
  <si>
    <t>Laxaflak - ódýrasta kg</t>
  </si>
  <si>
    <t>Brauðostur Gotti - ódýrasta kg</t>
  </si>
  <si>
    <t>Verðkönnun ASÍ í matvöruverslunum 15. apríl 2013</t>
  </si>
  <si>
    <t>Víðir Hringbraut</t>
  </si>
  <si>
    <t>Krónan Lindum</t>
  </si>
  <si>
    <t>Nettó Akureyri</t>
  </si>
  <si>
    <t>Iceland Engihjalla</t>
  </si>
  <si>
    <t>Hagkaup Holtagörðum</t>
  </si>
  <si>
    <t>Nóatún Hringbraut</t>
  </si>
  <si>
    <t>Samkaup Úrval Ísafirði</t>
  </si>
  <si>
    <t>Royale lyftiduft 420 gr dós</t>
  </si>
  <si>
    <t>abt mjólk 163 gr, með jarðaberjum og múslí</t>
  </si>
  <si>
    <t>Burger spelt hrökkbrauð 250 gr</t>
  </si>
  <si>
    <t xml:space="preserve">SS- Hamborgarhryggur álegg í sneiðum </t>
  </si>
  <si>
    <t>Svart te frá Melroses/rauðar umb. - ódýrasta stk</t>
  </si>
  <si>
    <t xml:space="preserve">Barnamatur Gerber Epli/Ferskjur - 130 gr </t>
  </si>
  <si>
    <t>Hveiti samlokubrauð 770g frá Myllunni</t>
  </si>
  <si>
    <t>OTA solgryn 950 gr - venjulegt</t>
  </si>
  <si>
    <t>Kjúklingaleggir ferskir - ódýrasta kg</t>
  </si>
  <si>
    <t>Búrfell Hrossabjúgu - ódýrasta kg</t>
  </si>
  <si>
    <t>Búrfell Beikon sneiðar - ódýrasta kg</t>
  </si>
  <si>
    <t>SS-vínarpylsur-ódýrasta kg</t>
  </si>
  <si>
    <t>Goða vínarpylsur - ódýrasta kg</t>
  </si>
  <si>
    <t>Goða medisterpylsa - ódýrasta kg</t>
  </si>
  <si>
    <t>Alí fín lifrarkæfa - ódýrasta kg</t>
  </si>
  <si>
    <t>Goða nestiskæfa - ódýrasta kg</t>
  </si>
  <si>
    <t>Frosin Lambahryggur - ódýrasta kg</t>
  </si>
  <si>
    <t>Frosin erlend nautalund - ódýrasta kg</t>
  </si>
  <si>
    <t>Epli rauð- Ódýrasta kg</t>
  </si>
  <si>
    <t>Perur- Ódýrasta kg</t>
  </si>
  <si>
    <t>Mangó - ódýrasta kg</t>
  </si>
  <si>
    <t>Vínber græn - ódýrasta kg</t>
  </si>
  <si>
    <t>Paprika rauð, per kg - Ódýrasta kg</t>
  </si>
  <si>
    <t>Spínat í poka - ódýrasta kg</t>
  </si>
  <si>
    <t>Iceberg- ódýrasta kg</t>
  </si>
  <si>
    <t>Bökunar kartöflur- Ódýrasta kg</t>
  </si>
  <si>
    <t>7up 2l - ódýrasta stk verð</t>
  </si>
  <si>
    <t>Bónus Holtagarðar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</si>
</sst>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9" fontId="4" fillId="0" borderId="4" xfId="2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9" fontId="4" fillId="0" borderId="15" xfId="2" applyFont="1" applyBorder="1" applyAlignment="1">
      <alignment horizontal="center" vertical="center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0" fillId="0" borderId="0" xfId="0"/>
    <xf numFmtId="0" fontId="5" fillId="0" borderId="0" xfId="0" applyFont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4" fillId="0" borderId="18" xfId="1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textRotation="90" wrapText="1"/>
    </xf>
    <xf numFmtId="164" fontId="4" fillId="0" borderId="27" xfId="1" applyNumberFormat="1" applyFont="1" applyBorder="1" applyAlignment="1">
      <alignment horizontal="center" vertical="center"/>
    </xf>
    <xf numFmtId="164" fontId="4" fillId="0" borderId="28" xfId="1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textRotation="90" wrapText="1"/>
    </xf>
    <xf numFmtId="164" fontId="4" fillId="0" borderId="20" xfId="1" applyNumberFormat="1" applyFont="1" applyBorder="1" applyAlignment="1">
      <alignment horizontal="center" vertical="center"/>
    </xf>
    <xf numFmtId="164" fontId="4" fillId="0" borderId="30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textRotation="90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164" fontId="4" fillId="4" borderId="12" xfId="1" applyNumberFormat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164" fontId="4" fillId="5" borderId="12" xfId="1" applyNumberFormat="1" applyFont="1" applyFill="1" applyBorder="1" applyAlignment="1">
      <alignment horizontal="center" vertical="center"/>
    </xf>
    <xf numFmtId="164" fontId="4" fillId="5" borderId="20" xfId="1" applyNumberFormat="1" applyFont="1" applyFill="1" applyBorder="1" applyAlignment="1">
      <alignment horizontal="center" vertical="center"/>
    </xf>
    <xf numFmtId="164" fontId="4" fillId="5" borderId="14" xfId="1" applyNumberFormat="1" applyFont="1" applyFill="1" applyBorder="1" applyAlignment="1">
      <alignment horizontal="center" vertical="center"/>
    </xf>
    <xf numFmtId="164" fontId="4" fillId="5" borderId="13" xfId="1" applyNumberFormat="1" applyFont="1" applyFill="1" applyBorder="1" applyAlignment="1">
      <alignment horizontal="center" vertical="center"/>
    </xf>
    <xf numFmtId="164" fontId="4" fillId="4" borderId="27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4" fillId="4" borderId="13" xfId="1" applyNumberFormat="1" applyFont="1" applyFill="1" applyBorder="1" applyAlignment="1">
      <alignment horizontal="center" vertical="center"/>
    </xf>
    <xf numFmtId="164" fontId="4" fillId="4" borderId="14" xfId="1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</xdr:row>
      <xdr:rowOff>19050</xdr:rowOff>
    </xdr:from>
    <xdr:to>
      <xdr:col>0</xdr:col>
      <xdr:colOff>2247900</xdr:colOff>
      <xdr:row>3</xdr:row>
      <xdr:rowOff>0</xdr:rowOff>
    </xdr:to>
    <xdr:pic>
      <xdr:nvPicPr>
        <xdr:cNvPr id="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3619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53</xdr:row>
      <xdr:rowOff>0</xdr:rowOff>
    </xdr:from>
    <xdr:to>
      <xdr:col>0</xdr:col>
      <xdr:colOff>1866900</xdr:colOff>
      <xdr:row>53</xdr:row>
      <xdr:rowOff>0</xdr:rowOff>
    </xdr:to>
    <xdr:pic>
      <xdr:nvPicPr>
        <xdr:cNvPr id="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17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53</xdr:row>
      <xdr:rowOff>0</xdr:rowOff>
    </xdr:from>
    <xdr:to>
      <xdr:col>0</xdr:col>
      <xdr:colOff>1866900</xdr:colOff>
      <xdr:row>53</xdr:row>
      <xdr:rowOff>0</xdr:rowOff>
    </xdr:to>
    <xdr:pic>
      <xdr:nvPicPr>
        <xdr:cNvPr id="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517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66</xdr:row>
      <xdr:rowOff>0</xdr:rowOff>
    </xdr:from>
    <xdr:to>
      <xdr:col>0</xdr:col>
      <xdr:colOff>2247900</xdr:colOff>
      <xdr:row>66</xdr:row>
      <xdr:rowOff>171450</xdr:rowOff>
    </xdr:to>
    <xdr:pic>
      <xdr:nvPicPr>
        <xdr:cNvPr id="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904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57</xdr:row>
      <xdr:rowOff>0</xdr:rowOff>
    </xdr:from>
    <xdr:to>
      <xdr:col>0</xdr:col>
      <xdr:colOff>2247900</xdr:colOff>
      <xdr:row>57</xdr:row>
      <xdr:rowOff>188223</xdr:rowOff>
    </xdr:to>
    <xdr:pic>
      <xdr:nvPicPr>
        <xdr:cNvPr id="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6154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57</xdr:row>
      <xdr:rowOff>0</xdr:rowOff>
    </xdr:from>
    <xdr:to>
      <xdr:col>0</xdr:col>
      <xdr:colOff>2247900</xdr:colOff>
      <xdr:row>57</xdr:row>
      <xdr:rowOff>188223</xdr:rowOff>
    </xdr:to>
    <xdr:pic>
      <xdr:nvPicPr>
        <xdr:cNvPr id="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6154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57</xdr:row>
      <xdr:rowOff>0</xdr:rowOff>
    </xdr:from>
    <xdr:to>
      <xdr:col>0</xdr:col>
      <xdr:colOff>2247900</xdr:colOff>
      <xdr:row>57</xdr:row>
      <xdr:rowOff>188223</xdr:rowOff>
    </xdr:to>
    <xdr:pic>
      <xdr:nvPicPr>
        <xdr:cNvPr id="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6154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57</xdr:row>
      <xdr:rowOff>0</xdr:rowOff>
    </xdr:from>
    <xdr:to>
      <xdr:col>0</xdr:col>
      <xdr:colOff>2247900</xdr:colOff>
      <xdr:row>57</xdr:row>
      <xdr:rowOff>188223</xdr:rowOff>
    </xdr:to>
    <xdr:pic>
      <xdr:nvPicPr>
        <xdr:cNvPr id="1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6154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66</xdr:row>
      <xdr:rowOff>0</xdr:rowOff>
    </xdr:from>
    <xdr:to>
      <xdr:col>0</xdr:col>
      <xdr:colOff>2247900</xdr:colOff>
      <xdr:row>66</xdr:row>
      <xdr:rowOff>171450</xdr:rowOff>
    </xdr:to>
    <xdr:pic>
      <xdr:nvPicPr>
        <xdr:cNvPr id="1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904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66</xdr:row>
      <xdr:rowOff>0</xdr:rowOff>
    </xdr:from>
    <xdr:to>
      <xdr:col>0</xdr:col>
      <xdr:colOff>1866900</xdr:colOff>
      <xdr:row>66</xdr:row>
      <xdr:rowOff>0</xdr:rowOff>
    </xdr:to>
    <xdr:pic>
      <xdr:nvPicPr>
        <xdr:cNvPr id="1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904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66</xdr:row>
      <xdr:rowOff>0</xdr:rowOff>
    </xdr:from>
    <xdr:to>
      <xdr:col>0</xdr:col>
      <xdr:colOff>1866900</xdr:colOff>
      <xdr:row>66</xdr:row>
      <xdr:rowOff>0</xdr:rowOff>
    </xdr:to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904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20</xdr:row>
      <xdr:rowOff>0</xdr:rowOff>
    </xdr:from>
    <xdr:to>
      <xdr:col>0</xdr:col>
      <xdr:colOff>2247900</xdr:colOff>
      <xdr:row>20</xdr:row>
      <xdr:rowOff>171450</xdr:rowOff>
    </xdr:to>
    <xdr:pic>
      <xdr:nvPicPr>
        <xdr:cNvPr id="1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515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20</xdr:row>
      <xdr:rowOff>0</xdr:rowOff>
    </xdr:from>
    <xdr:to>
      <xdr:col>0</xdr:col>
      <xdr:colOff>2247900</xdr:colOff>
      <xdr:row>20</xdr:row>
      <xdr:rowOff>171450</xdr:rowOff>
    </xdr:to>
    <xdr:pic>
      <xdr:nvPicPr>
        <xdr:cNvPr id="1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515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36</xdr:row>
      <xdr:rowOff>0</xdr:rowOff>
    </xdr:from>
    <xdr:to>
      <xdr:col>0</xdr:col>
      <xdr:colOff>1866900</xdr:colOff>
      <xdr:row>36</xdr:row>
      <xdr:rowOff>0</xdr:rowOff>
    </xdr:to>
    <xdr:pic>
      <xdr:nvPicPr>
        <xdr:cNvPr id="2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763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36</xdr:row>
      <xdr:rowOff>0</xdr:rowOff>
    </xdr:from>
    <xdr:to>
      <xdr:col>0</xdr:col>
      <xdr:colOff>1866900</xdr:colOff>
      <xdr:row>36</xdr:row>
      <xdr:rowOff>0</xdr:rowOff>
    </xdr:to>
    <xdr:pic>
      <xdr:nvPicPr>
        <xdr:cNvPr id="2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763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49</xdr:row>
      <xdr:rowOff>0</xdr:rowOff>
    </xdr:from>
    <xdr:to>
      <xdr:col>0</xdr:col>
      <xdr:colOff>1866900</xdr:colOff>
      <xdr:row>49</xdr:row>
      <xdr:rowOff>0</xdr:rowOff>
    </xdr:to>
    <xdr:pic>
      <xdr:nvPicPr>
        <xdr:cNvPr id="2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030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49</xdr:row>
      <xdr:rowOff>0</xdr:rowOff>
    </xdr:from>
    <xdr:to>
      <xdr:col>0</xdr:col>
      <xdr:colOff>1866900</xdr:colOff>
      <xdr:row>49</xdr:row>
      <xdr:rowOff>0</xdr:rowOff>
    </xdr:to>
    <xdr:pic>
      <xdr:nvPicPr>
        <xdr:cNvPr id="2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030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66</xdr:row>
      <xdr:rowOff>0</xdr:rowOff>
    </xdr:from>
    <xdr:to>
      <xdr:col>0</xdr:col>
      <xdr:colOff>1866900</xdr:colOff>
      <xdr:row>66</xdr:row>
      <xdr:rowOff>0</xdr:rowOff>
    </xdr:to>
    <xdr:pic>
      <xdr:nvPicPr>
        <xdr:cNvPr id="2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904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66</xdr:row>
      <xdr:rowOff>0</xdr:rowOff>
    </xdr:from>
    <xdr:to>
      <xdr:col>0</xdr:col>
      <xdr:colOff>1866900</xdr:colOff>
      <xdr:row>66</xdr:row>
      <xdr:rowOff>0</xdr:rowOff>
    </xdr:to>
    <xdr:pic>
      <xdr:nvPicPr>
        <xdr:cNvPr id="2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904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0</xdr:col>
      <xdr:colOff>1866900</xdr:colOff>
      <xdr:row>34</xdr:row>
      <xdr:rowOff>0</xdr:rowOff>
    </xdr:to>
    <xdr:pic>
      <xdr:nvPicPr>
        <xdr:cNvPr id="2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163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0</xdr:col>
      <xdr:colOff>1866900</xdr:colOff>
      <xdr:row>34</xdr:row>
      <xdr:rowOff>0</xdr:rowOff>
    </xdr:to>
    <xdr:pic>
      <xdr:nvPicPr>
        <xdr:cNvPr id="2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163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2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2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3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3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19050</xdr:rowOff>
    </xdr:from>
    <xdr:to>
      <xdr:col>0</xdr:col>
      <xdr:colOff>2247900</xdr:colOff>
      <xdr:row>10</xdr:row>
      <xdr:rowOff>190500</xdr:rowOff>
    </xdr:to>
    <xdr:pic>
      <xdr:nvPicPr>
        <xdr:cNvPr id="3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4000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38</xdr:row>
      <xdr:rowOff>0</xdr:rowOff>
    </xdr:from>
    <xdr:to>
      <xdr:col>0</xdr:col>
      <xdr:colOff>1866900</xdr:colOff>
      <xdr:row>38</xdr:row>
      <xdr:rowOff>0</xdr:rowOff>
    </xdr:to>
    <xdr:pic>
      <xdr:nvPicPr>
        <xdr:cNvPr id="3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334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38</xdr:row>
      <xdr:rowOff>0</xdr:rowOff>
    </xdr:from>
    <xdr:to>
      <xdr:col>0</xdr:col>
      <xdr:colOff>1866900</xdr:colOff>
      <xdr:row>38</xdr:row>
      <xdr:rowOff>0</xdr:rowOff>
    </xdr:to>
    <xdr:pic>
      <xdr:nvPicPr>
        <xdr:cNvPr id="3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334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1343025</xdr:colOff>
      <xdr:row>0</xdr:row>
      <xdr:rowOff>19050</xdr:rowOff>
    </xdr:from>
    <xdr:to>
      <xdr:col>0</xdr:col>
      <xdr:colOff>2286000</xdr:colOff>
      <xdr:row>0</xdr:row>
      <xdr:rowOff>781050</xdr:rowOff>
    </xdr:to>
    <xdr:pic>
      <xdr:nvPicPr>
        <xdr:cNvPr id="35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3025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47</xdr:row>
      <xdr:rowOff>0</xdr:rowOff>
    </xdr:from>
    <xdr:to>
      <xdr:col>0</xdr:col>
      <xdr:colOff>2247900</xdr:colOff>
      <xdr:row>47</xdr:row>
      <xdr:rowOff>171450</xdr:rowOff>
    </xdr:to>
    <xdr:pic>
      <xdr:nvPicPr>
        <xdr:cNvPr id="3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26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47</xdr:row>
      <xdr:rowOff>0</xdr:rowOff>
    </xdr:from>
    <xdr:to>
      <xdr:col>0</xdr:col>
      <xdr:colOff>2247900</xdr:colOff>
      <xdr:row>47</xdr:row>
      <xdr:rowOff>171450</xdr:rowOff>
    </xdr:to>
    <xdr:pic>
      <xdr:nvPicPr>
        <xdr:cNvPr id="3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26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39</xdr:row>
      <xdr:rowOff>0</xdr:rowOff>
    </xdr:from>
    <xdr:to>
      <xdr:col>0</xdr:col>
      <xdr:colOff>2247900</xdr:colOff>
      <xdr:row>39</xdr:row>
      <xdr:rowOff>188223</xdr:rowOff>
    </xdr:to>
    <xdr:pic>
      <xdr:nvPicPr>
        <xdr:cNvPr id="3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1715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39</xdr:row>
      <xdr:rowOff>0</xdr:rowOff>
    </xdr:from>
    <xdr:to>
      <xdr:col>0</xdr:col>
      <xdr:colOff>2247900</xdr:colOff>
      <xdr:row>39</xdr:row>
      <xdr:rowOff>188223</xdr:rowOff>
    </xdr:to>
    <xdr:pic>
      <xdr:nvPicPr>
        <xdr:cNvPr id="3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1715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39</xdr:row>
      <xdr:rowOff>0</xdr:rowOff>
    </xdr:from>
    <xdr:to>
      <xdr:col>0</xdr:col>
      <xdr:colOff>2247900</xdr:colOff>
      <xdr:row>39</xdr:row>
      <xdr:rowOff>188223</xdr:rowOff>
    </xdr:to>
    <xdr:pic>
      <xdr:nvPicPr>
        <xdr:cNvPr id="4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1715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39</xdr:row>
      <xdr:rowOff>0</xdr:rowOff>
    </xdr:from>
    <xdr:to>
      <xdr:col>0</xdr:col>
      <xdr:colOff>2247900</xdr:colOff>
      <xdr:row>39</xdr:row>
      <xdr:rowOff>188223</xdr:rowOff>
    </xdr:to>
    <xdr:pic>
      <xdr:nvPicPr>
        <xdr:cNvPr id="4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1715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47</xdr:row>
      <xdr:rowOff>0</xdr:rowOff>
    </xdr:from>
    <xdr:to>
      <xdr:col>0</xdr:col>
      <xdr:colOff>2247900</xdr:colOff>
      <xdr:row>47</xdr:row>
      <xdr:rowOff>171450</xdr:rowOff>
    </xdr:to>
    <xdr:pic>
      <xdr:nvPicPr>
        <xdr:cNvPr id="4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268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66</xdr:row>
      <xdr:rowOff>0</xdr:rowOff>
    </xdr:from>
    <xdr:to>
      <xdr:col>0</xdr:col>
      <xdr:colOff>1866900</xdr:colOff>
      <xdr:row>66</xdr:row>
      <xdr:rowOff>0</xdr:rowOff>
    </xdr:to>
    <xdr:pic>
      <xdr:nvPicPr>
        <xdr:cNvPr id="4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904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66</xdr:row>
      <xdr:rowOff>0</xdr:rowOff>
    </xdr:from>
    <xdr:to>
      <xdr:col>0</xdr:col>
      <xdr:colOff>1866900</xdr:colOff>
      <xdr:row>66</xdr:row>
      <xdr:rowOff>0</xdr:rowOff>
    </xdr:to>
    <xdr:pic>
      <xdr:nvPicPr>
        <xdr:cNvPr id="4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904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19</xdr:row>
      <xdr:rowOff>0</xdr:rowOff>
    </xdr:from>
    <xdr:to>
      <xdr:col>0</xdr:col>
      <xdr:colOff>2247900</xdr:colOff>
      <xdr:row>19</xdr:row>
      <xdr:rowOff>171450</xdr:rowOff>
    </xdr:to>
    <xdr:pic>
      <xdr:nvPicPr>
        <xdr:cNvPr id="4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324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19</xdr:row>
      <xdr:rowOff>0</xdr:rowOff>
    </xdr:from>
    <xdr:to>
      <xdr:col>0</xdr:col>
      <xdr:colOff>2247900</xdr:colOff>
      <xdr:row>19</xdr:row>
      <xdr:rowOff>171450</xdr:rowOff>
    </xdr:to>
    <xdr:pic>
      <xdr:nvPicPr>
        <xdr:cNvPr id="4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6324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0</xdr:col>
      <xdr:colOff>1866900</xdr:colOff>
      <xdr:row>25</xdr:row>
      <xdr:rowOff>0</xdr:rowOff>
    </xdr:to>
    <xdr:pic>
      <xdr:nvPicPr>
        <xdr:cNvPr id="4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22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0</xdr:col>
      <xdr:colOff>1866900</xdr:colOff>
      <xdr:row>25</xdr:row>
      <xdr:rowOff>0</xdr:rowOff>
    </xdr:to>
    <xdr:pic>
      <xdr:nvPicPr>
        <xdr:cNvPr id="4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22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0</xdr:col>
      <xdr:colOff>1866900</xdr:colOff>
      <xdr:row>34</xdr:row>
      <xdr:rowOff>0</xdr:rowOff>
    </xdr:to>
    <xdr:pic>
      <xdr:nvPicPr>
        <xdr:cNvPr id="4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363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0</xdr:col>
      <xdr:colOff>1866900</xdr:colOff>
      <xdr:row>34</xdr:row>
      <xdr:rowOff>0</xdr:rowOff>
    </xdr:to>
    <xdr:pic>
      <xdr:nvPicPr>
        <xdr:cNvPr id="5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363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65</xdr:row>
      <xdr:rowOff>0</xdr:rowOff>
    </xdr:from>
    <xdr:to>
      <xdr:col>0</xdr:col>
      <xdr:colOff>1866900</xdr:colOff>
      <xdr:row>65</xdr:row>
      <xdr:rowOff>0</xdr:rowOff>
    </xdr:to>
    <xdr:pic>
      <xdr:nvPicPr>
        <xdr:cNvPr id="5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849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65</xdr:row>
      <xdr:rowOff>0</xdr:rowOff>
    </xdr:from>
    <xdr:to>
      <xdr:col>0</xdr:col>
      <xdr:colOff>1866900</xdr:colOff>
      <xdr:row>65</xdr:row>
      <xdr:rowOff>0</xdr:rowOff>
    </xdr:to>
    <xdr:pic>
      <xdr:nvPicPr>
        <xdr:cNvPr id="5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849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1866900</xdr:colOff>
      <xdr:row>24</xdr:row>
      <xdr:rowOff>0</xdr:rowOff>
    </xdr:to>
    <xdr:pic>
      <xdr:nvPicPr>
        <xdr:cNvPr id="5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65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1866900</xdr:colOff>
      <xdr:row>24</xdr:row>
      <xdr:rowOff>0</xdr:rowOff>
    </xdr:to>
    <xdr:pic>
      <xdr:nvPicPr>
        <xdr:cNvPr id="5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65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8</xdr:row>
      <xdr:rowOff>19050</xdr:rowOff>
    </xdr:from>
    <xdr:to>
      <xdr:col>0</xdr:col>
      <xdr:colOff>2247900</xdr:colOff>
      <xdr:row>9</xdr:row>
      <xdr:rowOff>0</xdr:rowOff>
    </xdr:to>
    <xdr:pic>
      <xdr:nvPicPr>
        <xdr:cNvPr id="5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857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37</xdr:row>
      <xdr:rowOff>0</xdr:rowOff>
    </xdr:from>
    <xdr:to>
      <xdr:col>0</xdr:col>
      <xdr:colOff>1866900</xdr:colOff>
      <xdr:row>37</xdr:row>
      <xdr:rowOff>0</xdr:rowOff>
    </xdr:to>
    <xdr:pic>
      <xdr:nvPicPr>
        <xdr:cNvPr id="5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37</xdr:row>
      <xdr:rowOff>0</xdr:rowOff>
    </xdr:from>
    <xdr:to>
      <xdr:col>0</xdr:col>
      <xdr:colOff>1866900</xdr:colOff>
      <xdr:row>37</xdr:row>
      <xdr:rowOff>0</xdr:rowOff>
    </xdr:to>
    <xdr:pic>
      <xdr:nvPicPr>
        <xdr:cNvPr id="5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48</xdr:row>
      <xdr:rowOff>0</xdr:rowOff>
    </xdr:from>
    <xdr:to>
      <xdr:col>0</xdr:col>
      <xdr:colOff>2247900</xdr:colOff>
      <xdr:row>48</xdr:row>
      <xdr:rowOff>171450</xdr:rowOff>
    </xdr:to>
    <xdr:pic>
      <xdr:nvPicPr>
        <xdr:cNvPr id="5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839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48</xdr:row>
      <xdr:rowOff>0</xdr:rowOff>
    </xdr:from>
    <xdr:to>
      <xdr:col>0</xdr:col>
      <xdr:colOff>2247900</xdr:colOff>
      <xdr:row>48</xdr:row>
      <xdr:rowOff>171450</xdr:rowOff>
    </xdr:to>
    <xdr:pic>
      <xdr:nvPicPr>
        <xdr:cNvPr id="5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839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39</xdr:row>
      <xdr:rowOff>0</xdr:rowOff>
    </xdr:from>
    <xdr:to>
      <xdr:col>0</xdr:col>
      <xdr:colOff>2247900</xdr:colOff>
      <xdr:row>39</xdr:row>
      <xdr:rowOff>188223</xdr:rowOff>
    </xdr:to>
    <xdr:pic>
      <xdr:nvPicPr>
        <xdr:cNvPr id="6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1715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39</xdr:row>
      <xdr:rowOff>0</xdr:rowOff>
    </xdr:from>
    <xdr:to>
      <xdr:col>0</xdr:col>
      <xdr:colOff>2247900</xdr:colOff>
      <xdr:row>39</xdr:row>
      <xdr:rowOff>188223</xdr:rowOff>
    </xdr:to>
    <xdr:pic>
      <xdr:nvPicPr>
        <xdr:cNvPr id="6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1715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39</xdr:row>
      <xdr:rowOff>0</xdr:rowOff>
    </xdr:from>
    <xdr:to>
      <xdr:col>0</xdr:col>
      <xdr:colOff>2247900</xdr:colOff>
      <xdr:row>39</xdr:row>
      <xdr:rowOff>188223</xdr:rowOff>
    </xdr:to>
    <xdr:pic>
      <xdr:nvPicPr>
        <xdr:cNvPr id="6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1715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39</xdr:row>
      <xdr:rowOff>0</xdr:rowOff>
    </xdr:from>
    <xdr:to>
      <xdr:col>0</xdr:col>
      <xdr:colOff>2247900</xdr:colOff>
      <xdr:row>39</xdr:row>
      <xdr:rowOff>188223</xdr:rowOff>
    </xdr:to>
    <xdr:pic>
      <xdr:nvPicPr>
        <xdr:cNvPr id="6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1715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48</xdr:row>
      <xdr:rowOff>0</xdr:rowOff>
    </xdr:from>
    <xdr:to>
      <xdr:col>0</xdr:col>
      <xdr:colOff>2247900</xdr:colOff>
      <xdr:row>48</xdr:row>
      <xdr:rowOff>171450</xdr:rowOff>
    </xdr:to>
    <xdr:pic>
      <xdr:nvPicPr>
        <xdr:cNvPr id="6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3839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17</xdr:row>
      <xdr:rowOff>0</xdr:rowOff>
    </xdr:from>
    <xdr:to>
      <xdr:col>0</xdr:col>
      <xdr:colOff>2247900</xdr:colOff>
      <xdr:row>17</xdr:row>
      <xdr:rowOff>171450</xdr:rowOff>
    </xdr:to>
    <xdr:pic>
      <xdr:nvPicPr>
        <xdr:cNvPr id="6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9245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0</xdr:col>
      <xdr:colOff>1866900</xdr:colOff>
      <xdr:row>25</xdr:row>
      <xdr:rowOff>0</xdr:rowOff>
    </xdr:to>
    <xdr:pic>
      <xdr:nvPicPr>
        <xdr:cNvPr id="6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22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0</xdr:col>
      <xdr:colOff>1866900</xdr:colOff>
      <xdr:row>25</xdr:row>
      <xdr:rowOff>0</xdr:rowOff>
    </xdr:to>
    <xdr:pic>
      <xdr:nvPicPr>
        <xdr:cNvPr id="6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22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0</xdr:col>
      <xdr:colOff>1866900</xdr:colOff>
      <xdr:row>34</xdr:row>
      <xdr:rowOff>0</xdr:rowOff>
    </xdr:to>
    <xdr:pic>
      <xdr:nvPicPr>
        <xdr:cNvPr id="6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163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0</xdr:col>
      <xdr:colOff>1866900</xdr:colOff>
      <xdr:row>34</xdr:row>
      <xdr:rowOff>0</xdr:rowOff>
    </xdr:to>
    <xdr:pic>
      <xdr:nvPicPr>
        <xdr:cNvPr id="7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163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1866900</xdr:colOff>
      <xdr:row>24</xdr:row>
      <xdr:rowOff>0</xdr:rowOff>
    </xdr:to>
    <xdr:pic>
      <xdr:nvPicPr>
        <xdr:cNvPr id="7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65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24</xdr:row>
      <xdr:rowOff>0</xdr:rowOff>
    </xdr:from>
    <xdr:to>
      <xdr:col>0</xdr:col>
      <xdr:colOff>1866900</xdr:colOff>
      <xdr:row>24</xdr:row>
      <xdr:rowOff>0</xdr:rowOff>
    </xdr:to>
    <xdr:pic>
      <xdr:nvPicPr>
        <xdr:cNvPr id="7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65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69"/>
  <sheetViews>
    <sheetView tabSelected="1" zoomScale="85" zoomScaleNormal="85" workbookViewId="0">
      <pane ySplit="1" topLeftCell="A11" activePane="bottomLeft" state="frozen"/>
      <selection pane="bottomLeft" activeCell="G40" sqref="G40"/>
    </sheetView>
  </sheetViews>
  <sheetFormatPr defaultRowHeight="15" x14ac:dyDescent="0.25"/>
  <cols>
    <col min="1" max="1" width="55" style="23" customWidth="1"/>
    <col min="2" max="2" width="11.140625" style="22" bestFit="1" customWidth="1"/>
    <col min="3" max="3" width="11.85546875" style="22" bestFit="1" customWidth="1"/>
    <col min="4" max="4" width="11.85546875" style="22" customWidth="1"/>
    <col min="5" max="5" width="12.28515625" style="22" bestFit="1" customWidth="1"/>
    <col min="6" max="6" width="12.28515625" style="22" customWidth="1"/>
    <col min="7" max="7" width="11.85546875" style="22" bestFit="1" customWidth="1"/>
    <col min="8" max="8" width="10.42578125" style="22" bestFit="1" customWidth="1"/>
    <col min="9" max="9" width="10.42578125" style="22" customWidth="1"/>
    <col min="10" max="10" width="11.85546875" style="22" bestFit="1" customWidth="1"/>
    <col min="11" max="11" width="3.5703125" style="22" bestFit="1" customWidth="1"/>
    <col min="12" max="13" width="10.42578125" style="22" bestFit="1" customWidth="1"/>
    <col min="14" max="14" width="8.5703125" style="22" bestFit="1" customWidth="1"/>
    <col min="15" max="16384" width="9.140625" style="22"/>
  </cols>
  <sheetData>
    <row r="1" spans="1:14" ht="102" thickBot="1" x14ac:dyDescent="0.3">
      <c r="A1" s="7" t="s">
        <v>49</v>
      </c>
      <c r="B1" s="19" t="s">
        <v>84</v>
      </c>
      <c r="C1" s="20" t="s">
        <v>51</v>
      </c>
      <c r="D1" s="20" t="s">
        <v>52</v>
      </c>
      <c r="E1" s="20" t="s">
        <v>53</v>
      </c>
      <c r="F1" s="20" t="s">
        <v>50</v>
      </c>
      <c r="G1" s="20" t="s">
        <v>8</v>
      </c>
      <c r="H1" s="26" t="s">
        <v>54</v>
      </c>
      <c r="I1" s="20" t="s">
        <v>55</v>
      </c>
      <c r="J1" s="29" t="s">
        <v>56</v>
      </c>
      <c r="K1" s="32" t="s">
        <v>31</v>
      </c>
      <c r="L1" s="19" t="s">
        <v>32</v>
      </c>
      <c r="M1" s="20" t="s">
        <v>33</v>
      </c>
      <c r="N1" s="21" t="s">
        <v>34</v>
      </c>
    </row>
    <row r="2" spans="1:14" ht="16.5" thickBot="1" x14ac:dyDescent="0.3">
      <c r="A2" s="4" t="s">
        <v>0</v>
      </c>
      <c r="B2" s="9" t="s">
        <v>35</v>
      </c>
      <c r="C2" s="10" t="s">
        <v>35</v>
      </c>
      <c r="D2" s="10" t="s">
        <v>35</v>
      </c>
      <c r="E2" s="10" t="s">
        <v>35</v>
      </c>
      <c r="F2" s="10" t="s">
        <v>35</v>
      </c>
      <c r="G2" s="10" t="s">
        <v>35</v>
      </c>
      <c r="H2" s="10" t="s">
        <v>35</v>
      </c>
      <c r="I2" s="10" t="s">
        <v>35</v>
      </c>
      <c r="J2" s="11" t="s">
        <v>35</v>
      </c>
      <c r="K2" s="13"/>
      <c r="L2" s="12"/>
      <c r="M2" s="11"/>
      <c r="N2" s="14"/>
    </row>
    <row r="3" spans="1:14" x14ac:dyDescent="0.25">
      <c r="A3" s="1" t="s">
        <v>22</v>
      </c>
      <c r="B3" s="38">
        <v>104</v>
      </c>
      <c r="C3" s="24" t="s">
        <v>29</v>
      </c>
      <c r="D3" s="24">
        <v>109</v>
      </c>
      <c r="E3" s="24">
        <v>106</v>
      </c>
      <c r="F3" s="24">
        <v>108</v>
      </c>
      <c r="G3" s="35">
        <v>115</v>
      </c>
      <c r="H3" s="42">
        <v>115</v>
      </c>
      <c r="I3" s="24" t="s">
        <v>29</v>
      </c>
      <c r="J3" s="43">
        <v>115</v>
      </c>
      <c r="K3" s="33">
        <f t="shared" ref="K3:K11" si="0">COUNT(B3:J3)</f>
        <v>7</v>
      </c>
      <c r="L3" s="36">
        <f t="shared" ref="L3:L11" si="1">MAX(B3:J3)</f>
        <v>115</v>
      </c>
      <c r="M3" s="37">
        <f t="shared" ref="M3:M11" si="2">MIN(B3:J3)</f>
        <v>104</v>
      </c>
      <c r="N3" s="16">
        <f>(L3-M3)/M3</f>
        <v>0.10576923076923077</v>
      </c>
    </row>
    <row r="4" spans="1:14" x14ac:dyDescent="0.25">
      <c r="A4" s="1" t="s">
        <v>21</v>
      </c>
      <c r="B4" s="38">
        <v>179</v>
      </c>
      <c r="C4" s="24">
        <v>188</v>
      </c>
      <c r="D4" s="24">
        <v>199</v>
      </c>
      <c r="E4" s="24">
        <v>199</v>
      </c>
      <c r="F4" s="24">
        <v>189</v>
      </c>
      <c r="G4" s="24">
        <v>189</v>
      </c>
      <c r="H4" s="42">
        <v>209</v>
      </c>
      <c r="I4" s="24">
        <v>208</v>
      </c>
      <c r="J4" s="30">
        <v>208</v>
      </c>
      <c r="K4" s="33">
        <f t="shared" si="0"/>
        <v>9</v>
      </c>
      <c r="L4" s="36">
        <f t="shared" si="1"/>
        <v>209</v>
      </c>
      <c r="M4" s="37">
        <f t="shared" si="2"/>
        <v>179</v>
      </c>
      <c r="N4" s="16">
        <f>(L4-M4)/M4</f>
        <v>0.16759776536312848</v>
      </c>
    </row>
    <row r="5" spans="1:14" x14ac:dyDescent="0.25">
      <c r="A5" s="3" t="s">
        <v>40</v>
      </c>
      <c r="B5" s="15">
        <v>224</v>
      </c>
      <c r="C5" s="24">
        <v>225</v>
      </c>
      <c r="D5" s="24">
        <v>227</v>
      </c>
      <c r="E5" s="35">
        <v>228</v>
      </c>
      <c r="F5" s="24">
        <v>225</v>
      </c>
      <c r="G5" s="37">
        <v>219</v>
      </c>
      <c r="H5" s="27" t="s">
        <v>29</v>
      </c>
      <c r="I5" s="35">
        <v>228</v>
      </c>
      <c r="J5" s="43">
        <v>228</v>
      </c>
      <c r="K5" s="33">
        <f t="shared" si="0"/>
        <v>8</v>
      </c>
      <c r="L5" s="36">
        <f t="shared" si="1"/>
        <v>228</v>
      </c>
      <c r="M5" s="37">
        <f t="shared" si="2"/>
        <v>219</v>
      </c>
      <c r="N5" s="16">
        <f t="shared" ref="N5:N53" si="3">(L5-M5)/M5</f>
        <v>4.1095890410958902E-2</v>
      </c>
    </row>
    <row r="6" spans="1:14" x14ac:dyDescent="0.25">
      <c r="A6" s="1" t="s">
        <v>58</v>
      </c>
      <c r="B6" s="15">
        <v>123</v>
      </c>
      <c r="C6" s="24">
        <v>124</v>
      </c>
      <c r="D6" s="24">
        <v>125</v>
      </c>
      <c r="E6" s="37">
        <v>120</v>
      </c>
      <c r="F6" s="24">
        <v>128</v>
      </c>
      <c r="G6" s="24">
        <v>127</v>
      </c>
      <c r="H6" s="42">
        <v>145</v>
      </c>
      <c r="I6" s="35">
        <v>145</v>
      </c>
      <c r="J6" s="43">
        <v>145</v>
      </c>
      <c r="K6" s="33">
        <f t="shared" si="0"/>
        <v>9</v>
      </c>
      <c r="L6" s="36">
        <f t="shared" si="1"/>
        <v>145</v>
      </c>
      <c r="M6" s="37">
        <f t="shared" si="2"/>
        <v>120</v>
      </c>
      <c r="N6" s="16">
        <f t="shared" si="3"/>
        <v>0.20833333333333334</v>
      </c>
    </row>
    <row r="7" spans="1:14" x14ac:dyDescent="0.25">
      <c r="A7" s="1" t="s">
        <v>48</v>
      </c>
      <c r="B7" s="15">
        <v>1379</v>
      </c>
      <c r="C7" s="24">
        <v>1445</v>
      </c>
      <c r="D7" s="24">
        <v>1525</v>
      </c>
      <c r="E7" s="37">
        <v>1378</v>
      </c>
      <c r="F7" s="24">
        <v>1398</v>
      </c>
      <c r="G7" s="24">
        <v>1475</v>
      </c>
      <c r="H7" s="27">
        <v>1499</v>
      </c>
      <c r="I7" s="24">
        <v>1552</v>
      </c>
      <c r="J7" s="43">
        <v>1629</v>
      </c>
      <c r="K7" s="33">
        <f t="shared" si="0"/>
        <v>9</v>
      </c>
      <c r="L7" s="36">
        <f t="shared" si="1"/>
        <v>1629</v>
      </c>
      <c r="M7" s="37">
        <f t="shared" si="2"/>
        <v>1378</v>
      </c>
      <c r="N7" s="16">
        <f t="shared" si="3"/>
        <v>0.18214804063860668</v>
      </c>
    </row>
    <row r="8" spans="1:14" x14ac:dyDescent="0.25">
      <c r="A8" s="1" t="s">
        <v>11</v>
      </c>
      <c r="B8" s="38">
        <v>208</v>
      </c>
      <c r="C8" s="24">
        <v>209</v>
      </c>
      <c r="D8" s="24">
        <v>214</v>
      </c>
      <c r="E8" s="37">
        <v>208</v>
      </c>
      <c r="F8" s="24">
        <v>209</v>
      </c>
      <c r="G8" s="24" t="s">
        <v>29</v>
      </c>
      <c r="H8" s="27" t="s">
        <v>29</v>
      </c>
      <c r="I8" s="24">
        <v>211</v>
      </c>
      <c r="J8" s="43">
        <v>219</v>
      </c>
      <c r="K8" s="33">
        <f t="shared" si="0"/>
        <v>7</v>
      </c>
      <c r="L8" s="36">
        <f t="shared" si="1"/>
        <v>219</v>
      </c>
      <c r="M8" s="37">
        <f t="shared" si="2"/>
        <v>208</v>
      </c>
      <c r="N8" s="16">
        <f t="shared" si="3"/>
        <v>5.2884615384615384E-2</v>
      </c>
    </row>
    <row r="9" spans="1:14" x14ac:dyDescent="0.25">
      <c r="A9" s="1" t="s">
        <v>13</v>
      </c>
      <c r="B9" s="38">
        <v>148</v>
      </c>
      <c r="C9" s="24">
        <v>149</v>
      </c>
      <c r="D9" s="24">
        <v>155</v>
      </c>
      <c r="E9" s="24">
        <v>155</v>
      </c>
      <c r="F9" s="24">
        <v>154</v>
      </c>
      <c r="G9" s="24">
        <v>159</v>
      </c>
      <c r="H9" s="42">
        <v>165</v>
      </c>
      <c r="I9" s="35">
        <v>165</v>
      </c>
      <c r="J9" s="43">
        <v>165</v>
      </c>
      <c r="K9" s="33">
        <f t="shared" si="0"/>
        <v>9</v>
      </c>
      <c r="L9" s="36">
        <f t="shared" si="1"/>
        <v>165</v>
      </c>
      <c r="M9" s="37">
        <f t="shared" si="2"/>
        <v>148</v>
      </c>
      <c r="N9" s="16">
        <f t="shared" si="3"/>
        <v>0.11486486486486487</v>
      </c>
    </row>
    <row r="10" spans="1:14" x14ac:dyDescent="0.25">
      <c r="A10" s="1" t="s">
        <v>12</v>
      </c>
      <c r="B10" s="46">
        <v>418</v>
      </c>
      <c r="C10" s="37">
        <v>418</v>
      </c>
      <c r="D10" s="24">
        <v>419</v>
      </c>
      <c r="E10" s="24">
        <v>421</v>
      </c>
      <c r="F10" s="24">
        <v>428</v>
      </c>
      <c r="G10" s="24">
        <v>434</v>
      </c>
      <c r="H10" s="42">
        <v>469</v>
      </c>
      <c r="I10" s="35">
        <v>469</v>
      </c>
      <c r="J10" s="43">
        <v>469</v>
      </c>
      <c r="K10" s="33">
        <f t="shared" si="0"/>
        <v>9</v>
      </c>
      <c r="L10" s="36">
        <f t="shared" si="1"/>
        <v>469</v>
      </c>
      <c r="M10" s="37">
        <f t="shared" si="2"/>
        <v>418</v>
      </c>
      <c r="N10" s="16">
        <f t="shared" si="3"/>
        <v>0.12200956937799043</v>
      </c>
    </row>
    <row r="11" spans="1:14" ht="15.75" thickBot="1" x14ac:dyDescent="0.3">
      <c r="A11" s="1" t="s">
        <v>20</v>
      </c>
      <c r="B11" s="38">
        <v>275</v>
      </c>
      <c r="C11" s="24">
        <v>279</v>
      </c>
      <c r="D11" s="24">
        <v>283</v>
      </c>
      <c r="E11" s="24">
        <v>279</v>
      </c>
      <c r="F11" s="24">
        <v>278</v>
      </c>
      <c r="G11" s="37">
        <v>275</v>
      </c>
      <c r="H11" s="42">
        <v>289</v>
      </c>
      <c r="I11" s="35">
        <v>289</v>
      </c>
      <c r="J11" s="43">
        <v>289</v>
      </c>
      <c r="K11" s="33">
        <f t="shared" si="0"/>
        <v>9</v>
      </c>
      <c r="L11" s="36">
        <f t="shared" si="1"/>
        <v>289</v>
      </c>
      <c r="M11" s="37">
        <f t="shared" si="2"/>
        <v>275</v>
      </c>
      <c r="N11" s="16">
        <f t="shared" si="3"/>
        <v>5.0909090909090911E-2</v>
      </c>
    </row>
    <row r="12" spans="1:14" ht="16.5" thickBot="1" x14ac:dyDescent="0.3">
      <c r="A12" s="4" t="s">
        <v>1</v>
      </c>
      <c r="B12" s="9" t="s">
        <v>35</v>
      </c>
      <c r="C12" s="10" t="s">
        <v>35</v>
      </c>
      <c r="D12" s="10" t="s">
        <v>35</v>
      </c>
      <c r="E12" s="10" t="s">
        <v>35</v>
      </c>
      <c r="F12" s="10" t="s">
        <v>35</v>
      </c>
      <c r="G12" s="10" t="s">
        <v>35</v>
      </c>
      <c r="H12" s="10" t="s">
        <v>35</v>
      </c>
      <c r="I12" s="10" t="s">
        <v>35</v>
      </c>
      <c r="J12" s="11" t="s">
        <v>35</v>
      </c>
      <c r="K12" s="13"/>
      <c r="L12" s="12"/>
      <c r="M12" s="11"/>
      <c r="N12" s="14"/>
    </row>
    <row r="13" spans="1:14" x14ac:dyDescent="0.25">
      <c r="A13" s="2" t="s">
        <v>63</v>
      </c>
      <c r="B13" s="38">
        <v>359</v>
      </c>
      <c r="C13" s="24" t="s">
        <v>30</v>
      </c>
      <c r="D13" s="24" t="s">
        <v>29</v>
      </c>
      <c r="E13" s="24">
        <v>374</v>
      </c>
      <c r="F13" s="24">
        <v>378</v>
      </c>
      <c r="G13" s="24">
        <v>369</v>
      </c>
      <c r="H13" s="42">
        <v>399</v>
      </c>
      <c r="I13" s="24">
        <v>389</v>
      </c>
      <c r="J13" s="30" t="s">
        <v>29</v>
      </c>
      <c r="K13" s="33">
        <f>COUNT(B13:J13)</f>
        <v>6</v>
      </c>
      <c r="L13" s="36">
        <f>MAX(B13:J13)</f>
        <v>399</v>
      </c>
      <c r="M13" s="37">
        <f>MIN(B13:J13)</f>
        <v>359</v>
      </c>
      <c r="N13" s="16">
        <f t="shared" si="3"/>
        <v>0.11142061281337047</v>
      </c>
    </row>
    <row r="14" spans="1:14" x14ac:dyDescent="0.25">
      <c r="A14" s="3" t="s">
        <v>25</v>
      </c>
      <c r="B14" s="38">
        <v>147</v>
      </c>
      <c r="C14" s="24" t="s">
        <v>30</v>
      </c>
      <c r="D14" s="24" t="s">
        <v>29</v>
      </c>
      <c r="E14" s="24">
        <v>188</v>
      </c>
      <c r="F14" s="24" t="s">
        <v>29</v>
      </c>
      <c r="G14" s="24">
        <v>175</v>
      </c>
      <c r="H14" s="27">
        <v>189</v>
      </c>
      <c r="I14" s="35">
        <v>205</v>
      </c>
      <c r="J14" s="30" t="s">
        <v>29</v>
      </c>
      <c r="K14" s="33">
        <f>COUNT(B14:J14)</f>
        <v>5</v>
      </c>
      <c r="L14" s="36">
        <f>MAX(B14:J14)</f>
        <v>205</v>
      </c>
      <c r="M14" s="37">
        <f>MIN(B14:J14)</f>
        <v>147</v>
      </c>
      <c r="N14" s="16">
        <f t="shared" si="3"/>
        <v>0.39455782312925169</v>
      </c>
    </row>
    <row r="15" spans="1:14" x14ac:dyDescent="0.25">
      <c r="A15" s="3" t="s">
        <v>59</v>
      </c>
      <c r="B15" s="15">
        <v>179</v>
      </c>
      <c r="C15" s="24">
        <v>188</v>
      </c>
      <c r="D15" s="24">
        <v>189</v>
      </c>
      <c r="E15" s="37">
        <v>178</v>
      </c>
      <c r="F15" s="24">
        <v>198</v>
      </c>
      <c r="G15" s="24">
        <v>198</v>
      </c>
      <c r="H15" s="42">
        <v>199</v>
      </c>
      <c r="I15" s="24">
        <v>198</v>
      </c>
      <c r="J15" s="30">
        <v>198</v>
      </c>
      <c r="K15" s="33">
        <f>COUNT(B15:J15)</f>
        <v>9</v>
      </c>
      <c r="L15" s="36">
        <f>MAX(B15:J15)</f>
        <v>199</v>
      </c>
      <c r="M15" s="37">
        <f>MIN(B15:J15)</f>
        <v>178</v>
      </c>
      <c r="N15" s="16">
        <f t="shared" si="3"/>
        <v>0.11797752808988764</v>
      </c>
    </row>
    <row r="16" spans="1:14" x14ac:dyDescent="0.25">
      <c r="A16" s="3" t="s">
        <v>64</v>
      </c>
      <c r="B16" s="15">
        <v>449</v>
      </c>
      <c r="C16" s="24">
        <v>459</v>
      </c>
      <c r="D16" s="24">
        <v>468</v>
      </c>
      <c r="E16" s="24">
        <v>454</v>
      </c>
      <c r="F16" s="37">
        <v>444</v>
      </c>
      <c r="G16" s="24">
        <v>455</v>
      </c>
      <c r="H16" s="42">
        <v>499</v>
      </c>
      <c r="I16" s="24">
        <v>498</v>
      </c>
      <c r="J16" s="30">
        <v>498</v>
      </c>
      <c r="K16" s="33">
        <f>COUNT(B16:J16)</f>
        <v>9</v>
      </c>
      <c r="L16" s="36">
        <f>MAX(B16:J16)</f>
        <v>499</v>
      </c>
      <c r="M16" s="37">
        <f>MIN(B16:J16)</f>
        <v>444</v>
      </c>
      <c r="N16" s="16">
        <f t="shared" si="3"/>
        <v>0.12387387387387387</v>
      </c>
    </row>
    <row r="17" spans="1:14" ht="15.75" thickBot="1" x14ac:dyDescent="0.3">
      <c r="A17" s="1" t="s">
        <v>45</v>
      </c>
      <c r="B17" s="15" t="s">
        <v>29</v>
      </c>
      <c r="C17" s="24">
        <v>549</v>
      </c>
      <c r="D17" s="24">
        <v>559</v>
      </c>
      <c r="E17" s="24">
        <v>558</v>
      </c>
      <c r="F17" s="24">
        <v>548</v>
      </c>
      <c r="G17" s="37">
        <v>544</v>
      </c>
      <c r="H17" s="27">
        <v>634</v>
      </c>
      <c r="I17" s="24">
        <v>569</v>
      </c>
      <c r="J17" s="43">
        <v>639</v>
      </c>
      <c r="K17" s="33">
        <f>COUNT(B17:J17)</f>
        <v>8</v>
      </c>
      <c r="L17" s="36">
        <f>MAX(B17:J17)</f>
        <v>639</v>
      </c>
      <c r="M17" s="37">
        <f>MIN(B17:J17)</f>
        <v>544</v>
      </c>
      <c r="N17" s="16">
        <f t="shared" si="3"/>
        <v>0.17463235294117646</v>
      </c>
    </row>
    <row r="18" spans="1:14" ht="16.5" thickBot="1" x14ac:dyDescent="0.3">
      <c r="A18" s="4" t="s">
        <v>2</v>
      </c>
      <c r="B18" s="9" t="s">
        <v>35</v>
      </c>
      <c r="C18" s="10" t="s">
        <v>35</v>
      </c>
      <c r="D18" s="10" t="s">
        <v>35</v>
      </c>
      <c r="E18" s="10" t="s">
        <v>35</v>
      </c>
      <c r="F18" s="10" t="s">
        <v>35</v>
      </c>
      <c r="G18" s="10" t="s">
        <v>35</v>
      </c>
      <c r="H18" s="10" t="s">
        <v>35</v>
      </c>
      <c r="I18" s="10" t="s">
        <v>35</v>
      </c>
      <c r="J18" s="11" t="s">
        <v>35</v>
      </c>
      <c r="K18" s="13"/>
      <c r="L18" s="12"/>
      <c r="M18" s="11"/>
      <c r="N18" s="14"/>
    </row>
    <row r="19" spans="1:14" x14ac:dyDescent="0.25">
      <c r="A19" s="1" t="s">
        <v>65</v>
      </c>
      <c r="B19" s="15">
        <v>698</v>
      </c>
      <c r="C19" s="24">
        <v>789</v>
      </c>
      <c r="D19" s="24">
        <v>819</v>
      </c>
      <c r="E19" s="24">
        <v>798</v>
      </c>
      <c r="F19" s="24" t="s">
        <v>29</v>
      </c>
      <c r="G19" s="37">
        <v>676</v>
      </c>
      <c r="H19" s="27" t="s">
        <v>29</v>
      </c>
      <c r="I19" s="35">
        <v>898</v>
      </c>
      <c r="J19" s="30" t="s">
        <v>29</v>
      </c>
      <c r="K19" s="33">
        <f t="shared" ref="K19:K29" si="4">COUNT(B19:J19)</f>
        <v>6</v>
      </c>
      <c r="L19" s="36">
        <f t="shared" ref="L19:L29" si="5">MAX(B19:J19)</f>
        <v>898</v>
      </c>
      <c r="M19" s="37">
        <f t="shared" ref="M19:M29" si="6">MIN(B19:J19)</f>
        <v>676</v>
      </c>
      <c r="N19" s="16">
        <f t="shared" si="3"/>
        <v>0.32840236686390534</v>
      </c>
    </row>
    <row r="20" spans="1:14" x14ac:dyDescent="0.25">
      <c r="A20" s="1" t="s">
        <v>39</v>
      </c>
      <c r="B20" s="15" t="s">
        <v>29</v>
      </c>
      <c r="C20" s="24">
        <v>1689</v>
      </c>
      <c r="D20" s="35">
        <v>2138</v>
      </c>
      <c r="E20" s="24">
        <v>1399</v>
      </c>
      <c r="F20" s="24">
        <v>1785</v>
      </c>
      <c r="G20" s="37">
        <v>1298</v>
      </c>
      <c r="H20" s="27" t="s">
        <v>29</v>
      </c>
      <c r="I20" s="24" t="s">
        <v>30</v>
      </c>
      <c r="J20" s="30">
        <v>1598</v>
      </c>
      <c r="K20" s="33">
        <f t="shared" si="4"/>
        <v>6</v>
      </c>
      <c r="L20" s="36">
        <f t="shared" si="5"/>
        <v>2138</v>
      </c>
      <c r="M20" s="37">
        <f t="shared" si="6"/>
        <v>1298</v>
      </c>
      <c r="N20" s="16">
        <f t="shared" si="3"/>
        <v>0.64714946070878276</v>
      </c>
    </row>
    <row r="21" spans="1:14" x14ac:dyDescent="0.25">
      <c r="A21" s="1" t="s">
        <v>66</v>
      </c>
      <c r="B21" s="38">
        <v>622</v>
      </c>
      <c r="C21" s="24">
        <v>688</v>
      </c>
      <c r="D21" s="24">
        <v>709</v>
      </c>
      <c r="E21" s="24" t="s">
        <v>29</v>
      </c>
      <c r="F21" s="24">
        <v>660</v>
      </c>
      <c r="G21" s="24">
        <v>700</v>
      </c>
      <c r="H21" s="27">
        <v>698</v>
      </c>
      <c r="I21" s="35">
        <v>798</v>
      </c>
      <c r="J21" s="30" t="s">
        <v>29</v>
      </c>
      <c r="K21" s="33">
        <f t="shared" si="4"/>
        <v>7</v>
      </c>
      <c r="L21" s="36">
        <f t="shared" si="5"/>
        <v>798</v>
      </c>
      <c r="M21" s="37">
        <f t="shared" si="6"/>
        <v>622</v>
      </c>
      <c r="N21" s="16">
        <f t="shared" si="3"/>
        <v>0.28295819935691319</v>
      </c>
    </row>
    <row r="22" spans="1:14" x14ac:dyDescent="0.25">
      <c r="A22" s="1" t="s">
        <v>47</v>
      </c>
      <c r="B22" s="15" t="s">
        <v>29</v>
      </c>
      <c r="C22" s="35">
        <v>2398</v>
      </c>
      <c r="D22" s="37">
        <v>1998</v>
      </c>
      <c r="E22" s="24">
        <v>2199</v>
      </c>
      <c r="F22" s="24">
        <v>2385</v>
      </c>
      <c r="G22" s="35">
        <v>2398</v>
      </c>
      <c r="H22" s="27" t="s">
        <v>29</v>
      </c>
      <c r="I22" s="24" t="s">
        <v>30</v>
      </c>
      <c r="J22" s="30" t="s">
        <v>29</v>
      </c>
      <c r="K22" s="33">
        <f t="shared" si="4"/>
        <v>5</v>
      </c>
      <c r="L22" s="36">
        <f t="shared" si="5"/>
        <v>2398</v>
      </c>
      <c r="M22" s="37">
        <f t="shared" si="6"/>
        <v>1998</v>
      </c>
      <c r="N22" s="16">
        <f t="shared" si="3"/>
        <v>0.20020020020020021</v>
      </c>
    </row>
    <row r="23" spans="1:14" x14ac:dyDescent="0.25">
      <c r="A23" s="1" t="s">
        <v>67</v>
      </c>
      <c r="B23" s="38">
        <v>1695</v>
      </c>
      <c r="C23" s="24">
        <v>1945</v>
      </c>
      <c r="D23" s="24" t="s">
        <v>29</v>
      </c>
      <c r="E23" s="24">
        <v>1778</v>
      </c>
      <c r="F23" s="24" t="s">
        <v>29</v>
      </c>
      <c r="G23" s="35">
        <v>2277</v>
      </c>
      <c r="H23" s="27">
        <v>1949</v>
      </c>
      <c r="I23" s="24">
        <v>2059</v>
      </c>
      <c r="J23" s="30" t="s">
        <v>29</v>
      </c>
      <c r="K23" s="33">
        <f t="shared" si="4"/>
        <v>6</v>
      </c>
      <c r="L23" s="36">
        <f t="shared" si="5"/>
        <v>2277</v>
      </c>
      <c r="M23" s="37">
        <f t="shared" si="6"/>
        <v>1695</v>
      </c>
      <c r="N23" s="16">
        <f t="shared" si="3"/>
        <v>0.3433628318584071</v>
      </c>
    </row>
    <row r="24" spans="1:14" x14ac:dyDescent="0.25">
      <c r="A24" s="1" t="s">
        <v>60</v>
      </c>
      <c r="B24" s="15">
        <v>3590</v>
      </c>
      <c r="C24" s="24" t="s">
        <v>29</v>
      </c>
      <c r="D24" s="24">
        <v>4090</v>
      </c>
      <c r="E24" s="37">
        <v>3490</v>
      </c>
      <c r="F24" s="24" t="s">
        <v>29</v>
      </c>
      <c r="G24" s="24">
        <v>3980</v>
      </c>
      <c r="H24" s="27">
        <v>3900</v>
      </c>
      <c r="I24" s="24">
        <v>4190</v>
      </c>
      <c r="J24" s="43">
        <v>4460</v>
      </c>
      <c r="K24" s="33">
        <f t="shared" si="4"/>
        <v>7</v>
      </c>
      <c r="L24" s="36">
        <f t="shared" si="5"/>
        <v>4460</v>
      </c>
      <c r="M24" s="37">
        <f t="shared" si="6"/>
        <v>3490</v>
      </c>
      <c r="N24" s="16">
        <f t="shared" si="3"/>
        <v>0.27793696275071633</v>
      </c>
    </row>
    <row r="25" spans="1:14" x14ac:dyDescent="0.25">
      <c r="A25" s="1" t="s">
        <v>68</v>
      </c>
      <c r="B25" s="15">
        <v>1212</v>
      </c>
      <c r="C25" s="24">
        <v>1246</v>
      </c>
      <c r="D25" s="24">
        <v>1291</v>
      </c>
      <c r="E25" s="24">
        <v>1193</v>
      </c>
      <c r="F25" s="24">
        <v>1233</v>
      </c>
      <c r="G25" s="37">
        <v>1180</v>
      </c>
      <c r="H25" s="42">
        <v>1391</v>
      </c>
      <c r="I25" s="24" t="s">
        <v>30</v>
      </c>
      <c r="J25" s="30">
        <v>1388</v>
      </c>
      <c r="K25" s="33">
        <f t="shared" si="4"/>
        <v>8</v>
      </c>
      <c r="L25" s="36">
        <f t="shared" si="5"/>
        <v>1391</v>
      </c>
      <c r="M25" s="37">
        <f t="shared" si="6"/>
        <v>1180</v>
      </c>
      <c r="N25" s="16">
        <f t="shared" si="3"/>
        <v>0.17881355932203391</v>
      </c>
    </row>
    <row r="26" spans="1:14" x14ac:dyDescent="0.25">
      <c r="A26" s="1" t="s">
        <v>69</v>
      </c>
      <c r="B26" s="38">
        <v>934</v>
      </c>
      <c r="C26" s="24" t="s">
        <v>29</v>
      </c>
      <c r="D26" s="24">
        <v>1125</v>
      </c>
      <c r="E26" s="24">
        <v>996</v>
      </c>
      <c r="F26" s="24">
        <v>1173</v>
      </c>
      <c r="G26" s="24">
        <v>1269</v>
      </c>
      <c r="H26" s="42">
        <v>1468</v>
      </c>
      <c r="I26" s="24" t="s">
        <v>30</v>
      </c>
      <c r="J26" s="30">
        <v>1345</v>
      </c>
      <c r="K26" s="33">
        <f t="shared" si="4"/>
        <v>7</v>
      </c>
      <c r="L26" s="36">
        <f t="shared" si="5"/>
        <v>1468</v>
      </c>
      <c r="M26" s="37">
        <f t="shared" si="6"/>
        <v>934</v>
      </c>
      <c r="N26" s="16">
        <f t="shared" si="3"/>
        <v>0.57173447537473232</v>
      </c>
    </row>
    <row r="27" spans="1:14" x14ac:dyDescent="0.25">
      <c r="A27" s="1" t="s">
        <v>70</v>
      </c>
      <c r="B27" s="15">
        <v>859</v>
      </c>
      <c r="C27" s="37">
        <v>847</v>
      </c>
      <c r="D27" s="24">
        <v>855</v>
      </c>
      <c r="E27" s="24" t="s">
        <v>29</v>
      </c>
      <c r="F27" s="24" t="s">
        <v>29</v>
      </c>
      <c r="G27" s="35">
        <v>879</v>
      </c>
      <c r="H27" s="27" t="s">
        <v>29</v>
      </c>
      <c r="I27" s="24" t="s">
        <v>29</v>
      </c>
      <c r="J27" s="30">
        <v>863</v>
      </c>
      <c r="K27" s="33">
        <f t="shared" si="4"/>
        <v>5</v>
      </c>
      <c r="L27" s="36">
        <f t="shared" si="5"/>
        <v>879</v>
      </c>
      <c r="M27" s="37">
        <f t="shared" si="6"/>
        <v>847</v>
      </c>
      <c r="N27" s="16">
        <f t="shared" si="3"/>
        <v>3.7780401416765051E-2</v>
      </c>
    </row>
    <row r="28" spans="1:14" x14ac:dyDescent="0.25">
      <c r="A28" s="1" t="s">
        <v>71</v>
      </c>
      <c r="B28" s="38">
        <v>1552</v>
      </c>
      <c r="C28" s="24">
        <v>1605</v>
      </c>
      <c r="D28" s="24">
        <v>1611</v>
      </c>
      <c r="E28" s="24">
        <v>1574</v>
      </c>
      <c r="F28" s="24" t="s">
        <v>29</v>
      </c>
      <c r="G28" s="47">
        <v>1947</v>
      </c>
      <c r="H28" s="27" t="s">
        <v>29</v>
      </c>
      <c r="I28" s="35">
        <v>1974</v>
      </c>
      <c r="J28" s="30" t="s">
        <v>29</v>
      </c>
      <c r="K28" s="33">
        <f t="shared" si="4"/>
        <v>6</v>
      </c>
      <c r="L28" s="36">
        <f t="shared" si="5"/>
        <v>1974</v>
      </c>
      <c r="M28" s="37">
        <f t="shared" si="6"/>
        <v>1552</v>
      </c>
      <c r="N28" s="16">
        <f t="shared" si="3"/>
        <v>0.27190721649484534</v>
      </c>
    </row>
    <row r="29" spans="1:14" ht="15.75" thickBot="1" x14ac:dyDescent="0.3">
      <c r="A29" s="1" t="s">
        <v>72</v>
      </c>
      <c r="B29" s="15" t="s">
        <v>29</v>
      </c>
      <c r="C29" s="37">
        <v>1720</v>
      </c>
      <c r="D29" s="35">
        <v>1840</v>
      </c>
      <c r="E29" s="37">
        <v>1720</v>
      </c>
      <c r="F29" s="24">
        <v>1787</v>
      </c>
      <c r="G29" s="37">
        <v>1720</v>
      </c>
      <c r="H29" s="27" t="s">
        <v>29</v>
      </c>
      <c r="I29" s="24">
        <v>1780</v>
      </c>
      <c r="J29" s="30" t="s">
        <v>29</v>
      </c>
      <c r="K29" s="33">
        <f t="shared" si="4"/>
        <v>6</v>
      </c>
      <c r="L29" s="36">
        <f t="shared" si="5"/>
        <v>1840</v>
      </c>
      <c r="M29" s="37">
        <f t="shared" si="6"/>
        <v>1720</v>
      </c>
      <c r="N29" s="16">
        <f t="shared" si="3"/>
        <v>6.9767441860465115E-2</v>
      </c>
    </row>
    <row r="30" spans="1:14" ht="16.5" thickBot="1" x14ac:dyDescent="0.3">
      <c r="A30" s="4" t="s">
        <v>3</v>
      </c>
      <c r="B30" s="9" t="s">
        <v>35</v>
      </c>
      <c r="C30" s="10" t="s">
        <v>35</v>
      </c>
      <c r="D30" s="10" t="s">
        <v>35</v>
      </c>
      <c r="E30" s="10" t="s">
        <v>35</v>
      </c>
      <c r="F30" s="10" t="s">
        <v>35</v>
      </c>
      <c r="G30" s="10" t="s">
        <v>35</v>
      </c>
      <c r="H30" s="10" t="s">
        <v>35</v>
      </c>
      <c r="I30" s="10" t="s">
        <v>35</v>
      </c>
      <c r="J30" s="11" t="s">
        <v>35</v>
      </c>
      <c r="K30" s="13"/>
      <c r="L30" s="12"/>
      <c r="M30" s="11"/>
      <c r="N30" s="14"/>
    </row>
    <row r="31" spans="1:14" x14ac:dyDescent="0.25">
      <c r="A31" s="2" t="s">
        <v>73</v>
      </c>
      <c r="B31" s="15">
        <v>1895</v>
      </c>
      <c r="C31" s="24">
        <v>1998</v>
      </c>
      <c r="D31" s="24">
        <v>2029</v>
      </c>
      <c r="E31" s="24">
        <v>1894</v>
      </c>
      <c r="F31" s="37">
        <v>1885</v>
      </c>
      <c r="G31" s="24">
        <v>1998</v>
      </c>
      <c r="H31" s="42">
        <v>2499</v>
      </c>
      <c r="I31" s="25" t="s">
        <v>29</v>
      </c>
      <c r="J31" s="30">
        <v>2128</v>
      </c>
      <c r="K31" s="33">
        <f>COUNT(B31:J31)</f>
        <v>8</v>
      </c>
      <c r="L31" s="36">
        <f>MAX(B31:J31)</f>
        <v>2499</v>
      </c>
      <c r="M31" s="37">
        <f>MIN(B31:J31)</f>
        <v>1885</v>
      </c>
      <c r="N31" s="16">
        <f t="shared" si="3"/>
        <v>0.32572944297082229</v>
      </c>
    </row>
    <row r="32" spans="1:14" x14ac:dyDescent="0.25">
      <c r="A32" s="2" t="s">
        <v>74</v>
      </c>
      <c r="B32" s="38">
        <v>3998</v>
      </c>
      <c r="C32" s="24" t="s">
        <v>29</v>
      </c>
      <c r="D32" s="24" t="s">
        <v>29</v>
      </c>
      <c r="E32" s="24" t="s">
        <v>29</v>
      </c>
      <c r="F32" s="24" t="s">
        <v>29</v>
      </c>
      <c r="G32" s="24">
        <v>4298</v>
      </c>
      <c r="H32" s="27">
        <v>4398</v>
      </c>
      <c r="I32" s="37">
        <v>3998</v>
      </c>
      <c r="J32" s="43">
        <v>4598</v>
      </c>
      <c r="K32" s="33">
        <f>COUNT(B32:J32)</f>
        <v>5</v>
      </c>
      <c r="L32" s="36">
        <f>MAX(B32:J32)</f>
        <v>4598</v>
      </c>
      <c r="M32" s="37">
        <f>MIN(B32:J32)</f>
        <v>3998</v>
      </c>
      <c r="N32" s="16">
        <f t="shared" si="3"/>
        <v>0.15007503751875939</v>
      </c>
    </row>
    <row r="33" spans="1:14" x14ac:dyDescent="0.25">
      <c r="A33" s="1" t="s">
        <v>36</v>
      </c>
      <c r="B33" s="38">
        <v>382</v>
      </c>
      <c r="C33" s="24">
        <v>865</v>
      </c>
      <c r="D33" s="24">
        <v>638</v>
      </c>
      <c r="E33" s="24">
        <v>887</v>
      </c>
      <c r="F33" s="35">
        <v>898</v>
      </c>
      <c r="G33" s="24">
        <v>752</v>
      </c>
      <c r="H33" s="27">
        <v>415</v>
      </c>
      <c r="I33" s="24">
        <v>823</v>
      </c>
      <c r="J33" s="30">
        <v>738</v>
      </c>
      <c r="K33" s="33">
        <f>COUNT(B33:J33)</f>
        <v>9</v>
      </c>
      <c r="L33" s="36">
        <f>MAX(B33:J33)</f>
        <v>898</v>
      </c>
      <c r="M33" s="37">
        <f>MIN(B33:J33)</f>
        <v>382</v>
      </c>
      <c r="N33" s="16">
        <f t="shared" si="3"/>
        <v>1.3507853403141361</v>
      </c>
    </row>
    <row r="34" spans="1:14" ht="30.75" thickBot="1" x14ac:dyDescent="0.3">
      <c r="A34" s="5" t="s">
        <v>37</v>
      </c>
      <c r="B34" s="38">
        <v>598</v>
      </c>
      <c r="C34" s="24">
        <v>629</v>
      </c>
      <c r="D34" s="24">
        <v>648</v>
      </c>
      <c r="E34" s="24" t="s">
        <v>29</v>
      </c>
      <c r="F34" s="24" t="s">
        <v>29</v>
      </c>
      <c r="G34" s="35">
        <v>678</v>
      </c>
      <c r="H34" s="27">
        <v>649</v>
      </c>
      <c r="I34" s="37">
        <v>598</v>
      </c>
      <c r="J34" s="30">
        <v>653</v>
      </c>
      <c r="K34" s="33">
        <f>COUNT(B34:J34)</f>
        <v>7</v>
      </c>
      <c r="L34" s="36">
        <f>MAX(B34:J34)</f>
        <v>678</v>
      </c>
      <c r="M34" s="37">
        <f>MIN(B34:J34)</f>
        <v>598</v>
      </c>
      <c r="N34" s="16">
        <f t="shared" si="3"/>
        <v>0.13377926421404682</v>
      </c>
    </row>
    <row r="35" spans="1:14" ht="16.5" thickBot="1" x14ac:dyDescent="0.3">
      <c r="A35" s="4" t="s">
        <v>4</v>
      </c>
      <c r="B35" s="9" t="s">
        <v>35</v>
      </c>
      <c r="C35" s="10" t="s">
        <v>35</v>
      </c>
      <c r="D35" s="10" t="s">
        <v>35</v>
      </c>
      <c r="E35" s="10" t="s">
        <v>35</v>
      </c>
      <c r="F35" s="10" t="s">
        <v>35</v>
      </c>
      <c r="G35" s="10" t="s">
        <v>35</v>
      </c>
      <c r="H35" s="10" t="s">
        <v>35</v>
      </c>
      <c r="I35" s="10" t="s">
        <v>35</v>
      </c>
      <c r="J35" s="11" t="s">
        <v>35</v>
      </c>
      <c r="K35" s="13"/>
      <c r="L35" s="12"/>
      <c r="M35" s="11"/>
      <c r="N35" s="14"/>
    </row>
    <row r="36" spans="1:14" x14ac:dyDescent="0.25">
      <c r="A36" s="3" t="s">
        <v>15</v>
      </c>
      <c r="B36" s="38">
        <v>132</v>
      </c>
      <c r="C36" s="24">
        <v>136</v>
      </c>
      <c r="D36" s="24">
        <v>136</v>
      </c>
      <c r="E36" s="24">
        <v>172</v>
      </c>
      <c r="F36" s="24">
        <v>148</v>
      </c>
      <c r="G36" s="35">
        <v>198</v>
      </c>
      <c r="H36" s="27">
        <v>149</v>
      </c>
      <c r="I36" s="25">
        <v>148</v>
      </c>
      <c r="J36" s="30">
        <v>158</v>
      </c>
      <c r="K36" s="33">
        <f t="shared" ref="K36:K45" si="7">COUNT(B36:J36)</f>
        <v>9</v>
      </c>
      <c r="L36" s="36">
        <f t="shared" ref="L36:L45" si="8">MAX(B36:J36)</f>
        <v>198</v>
      </c>
      <c r="M36" s="37">
        <f t="shared" ref="M36:M45" si="9">MIN(B36:J36)</f>
        <v>132</v>
      </c>
      <c r="N36" s="16">
        <f t="shared" si="3"/>
        <v>0.5</v>
      </c>
    </row>
    <row r="37" spans="1:14" x14ac:dyDescent="0.25">
      <c r="A37" s="3" t="s">
        <v>41</v>
      </c>
      <c r="B37" s="38">
        <v>219</v>
      </c>
      <c r="C37" s="24">
        <v>229</v>
      </c>
      <c r="D37" s="24">
        <v>289</v>
      </c>
      <c r="E37" s="24">
        <v>230</v>
      </c>
      <c r="F37" s="24">
        <v>228</v>
      </c>
      <c r="G37" s="24">
        <v>245</v>
      </c>
      <c r="H37" s="27">
        <v>229</v>
      </c>
      <c r="I37" s="24">
        <v>235</v>
      </c>
      <c r="J37" s="43">
        <v>299</v>
      </c>
      <c r="K37" s="33">
        <f t="shared" si="7"/>
        <v>9</v>
      </c>
      <c r="L37" s="36">
        <f t="shared" si="8"/>
        <v>299</v>
      </c>
      <c r="M37" s="37">
        <f t="shared" si="9"/>
        <v>219</v>
      </c>
      <c r="N37" s="16">
        <f t="shared" si="3"/>
        <v>0.36529680365296802</v>
      </c>
    </row>
    <row r="38" spans="1:14" x14ac:dyDescent="0.25">
      <c r="A38" s="1" t="s">
        <v>57</v>
      </c>
      <c r="B38" s="15" t="s">
        <v>29</v>
      </c>
      <c r="C38" s="37">
        <v>595</v>
      </c>
      <c r="D38" s="24">
        <v>596</v>
      </c>
      <c r="E38" s="24" t="s">
        <v>29</v>
      </c>
      <c r="F38" s="24" t="s">
        <v>29</v>
      </c>
      <c r="G38" s="24">
        <v>598</v>
      </c>
      <c r="H38" s="27">
        <v>639</v>
      </c>
      <c r="I38" s="24">
        <v>648</v>
      </c>
      <c r="J38" s="43">
        <v>649</v>
      </c>
      <c r="K38" s="33">
        <f t="shared" si="7"/>
        <v>6</v>
      </c>
      <c r="L38" s="36">
        <f t="shared" si="8"/>
        <v>649</v>
      </c>
      <c r="M38" s="37">
        <f t="shared" si="9"/>
        <v>595</v>
      </c>
      <c r="N38" s="16">
        <f t="shared" si="3"/>
        <v>9.07563025210084E-2</v>
      </c>
    </row>
    <row r="39" spans="1:14" x14ac:dyDescent="0.25">
      <c r="A39" s="3" t="s">
        <v>14</v>
      </c>
      <c r="B39" s="38">
        <v>309</v>
      </c>
      <c r="C39" s="24">
        <v>315</v>
      </c>
      <c r="D39" s="24">
        <v>315</v>
      </c>
      <c r="E39" s="24">
        <v>338</v>
      </c>
      <c r="F39" s="24">
        <v>335</v>
      </c>
      <c r="G39" s="24">
        <v>355</v>
      </c>
      <c r="H39" s="27">
        <v>339</v>
      </c>
      <c r="I39" s="35">
        <v>359</v>
      </c>
      <c r="J39" s="30">
        <v>348</v>
      </c>
      <c r="K39" s="33">
        <f t="shared" si="7"/>
        <v>9</v>
      </c>
      <c r="L39" s="36">
        <f t="shared" si="8"/>
        <v>359</v>
      </c>
      <c r="M39" s="37">
        <f t="shared" si="9"/>
        <v>309</v>
      </c>
      <c r="N39" s="16">
        <f t="shared" si="3"/>
        <v>0.16181229773462782</v>
      </c>
    </row>
    <row r="40" spans="1:14" x14ac:dyDescent="0.25">
      <c r="A40" s="1" t="s">
        <v>16</v>
      </c>
      <c r="B40" s="15">
        <v>351</v>
      </c>
      <c r="C40" s="24">
        <v>484</v>
      </c>
      <c r="D40" s="24">
        <v>476</v>
      </c>
      <c r="E40" s="24">
        <v>410</v>
      </c>
      <c r="F40" s="24">
        <v>438</v>
      </c>
      <c r="G40" s="37">
        <v>338</v>
      </c>
      <c r="H40" s="27">
        <v>409</v>
      </c>
      <c r="I40" s="35">
        <v>543</v>
      </c>
      <c r="J40" s="30">
        <v>482</v>
      </c>
      <c r="K40" s="33">
        <f t="shared" si="7"/>
        <v>9</v>
      </c>
      <c r="L40" s="36">
        <f t="shared" si="8"/>
        <v>543</v>
      </c>
      <c r="M40" s="37">
        <f t="shared" si="9"/>
        <v>338</v>
      </c>
      <c r="N40" s="16">
        <f t="shared" si="3"/>
        <v>0.60650887573964496</v>
      </c>
    </row>
    <row r="41" spans="1:14" x14ac:dyDescent="0.25">
      <c r="A41" s="1" t="s">
        <v>23</v>
      </c>
      <c r="B41" s="38">
        <v>259</v>
      </c>
      <c r="C41" s="24">
        <v>279</v>
      </c>
      <c r="D41" s="24">
        <v>289</v>
      </c>
      <c r="E41" s="24">
        <v>299</v>
      </c>
      <c r="F41" s="24">
        <v>279</v>
      </c>
      <c r="G41" s="35">
        <v>324</v>
      </c>
      <c r="H41" s="27">
        <v>309</v>
      </c>
      <c r="I41" s="24">
        <v>305</v>
      </c>
      <c r="J41" s="30">
        <v>318</v>
      </c>
      <c r="K41" s="33">
        <f t="shared" si="7"/>
        <v>9</v>
      </c>
      <c r="L41" s="36">
        <f t="shared" si="8"/>
        <v>324</v>
      </c>
      <c r="M41" s="37">
        <f t="shared" si="9"/>
        <v>259</v>
      </c>
      <c r="N41" s="16">
        <f t="shared" si="3"/>
        <v>0.25096525096525096</v>
      </c>
    </row>
    <row r="42" spans="1:14" x14ac:dyDescent="0.25">
      <c r="A42" s="3" t="s">
        <v>24</v>
      </c>
      <c r="B42" s="15" t="s">
        <v>29</v>
      </c>
      <c r="C42" s="37">
        <v>255</v>
      </c>
      <c r="D42" s="24">
        <v>269</v>
      </c>
      <c r="E42" s="35">
        <v>298</v>
      </c>
      <c r="F42" s="24">
        <v>268</v>
      </c>
      <c r="G42" s="24">
        <v>261</v>
      </c>
      <c r="H42" s="27">
        <v>289</v>
      </c>
      <c r="I42" s="24">
        <v>285</v>
      </c>
      <c r="J42" s="30">
        <v>289</v>
      </c>
      <c r="K42" s="33">
        <f t="shared" si="7"/>
        <v>8</v>
      </c>
      <c r="L42" s="36">
        <f t="shared" si="8"/>
        <v>298</v>
      </c>
      <c r="M42" s="37">
        <f t="shared" si="9"/>
        <v>255</v>
      </c>
      <c r="N42" s="16">
        <f t="shared" si="3"/>
        <v>0.16862745098039217</v>
      </c>
    </row>
    <row r="43" spans="1:14" x14ac:dyDescent="0.25">
      <c r="A43" s="1" t="s">
        <v>38</v>
      </c>
      <c r="B43" s="38">
        <v>125</v>
      </c>
      <c r="C43" s="24">
        <v>138</v>
      </c>
      <c r="D43" s="24">
        <v>139</v>
      </c>
      <c r="E43" s="24">
        <v>149</v>
      </c>
      <c r="F43" s="24">
        <v>138</v>
      </c>
      <c r="G43" s="35">
        <v>155</v>
      </c>
      <c r="H43" s="27">
        <v>139</v>
      </c>
      <c r="I43" s="24">
        <v>147</v>
      </c>
      <c r="J43" s="30">
        <v>148</v>
      </c>
      <c r="K43" s="33">
        <f t="shared" si="7"/>
        <v>9</v>
      </c>
      <c r="L43" s="36">
        <f t="shared" si="8"/>
        <v>155</v>
      </c>
      <c r="M43" s="37">
        <f t="shared" si="9"/>
        <v>125</v>
      </c>
      <c r="N43" s="16">
        <f t="shared" si="3"/>
        <v>0.24</v>
      </c>
    </row>
    <row r="44" spans="1:14" x14ac:dyDescent="0.25">
      <c r="A44" s="1" t="s">
        <v>62</v>
      </c>
      <c r="B44" s="15" t="s">
        <v>29</v>
      </c>
      <c r="C44" s="24">
        <v>229</v>
      </c>
      <c r="D44" s="24">
        <v>229</v>
      </c>
      <c r="E44" s="24" t="s">
        <v>29</v>
      </c>
      <c r="F44" s="24" t="s">
        <v>29</v>
      </c>
      <c r="G44" s="37">
        <v>189</v>
      </c>
      <c r="H44" s="27">
        <v>235</v>
      </c>
      <c r="I44" s="35">
        <v>239</v>
      </c>
      <c r="J44" s="30">
        <v>234</v>
      </c>
      <c r="K44" s="33">
        <f t="shared" si="7"/>
        <v>6</v>
      </c>
      <c r="L44" s="36">
        <f t="shared" si="8"/>
        <v>239</v>
      </c>
      <c r="M44" s="37">
        <f t="shared" si="9"/>
        <v>189</v>
      </c>
      <c r="N44" s="16">
        <f t="shared" si="3"/>
        <v>0.26455026455026454</v>
      </c>
    </row>
    <row r="45" spans="1:14" ht="15.75" thickBot="1" x14ac:dyDescent="0.3">
      <c r="A45" s="6" t="s">
        <v>46</v>
      </c>
      <c r="B45" s="15" t="s">
        <v>29</v>
      </c>
      <c r="C45" s="24">
        <v>115</v>
      </c>
      <c r="D45" s="37">
        <v>109</v>
      </c>
      <c r="E45" s="24">
        <v>118</v>
      </c>
      <c r="F45" s="24" t="s">
        <v>29</v>
      </c>
      <c r="G45" s="37">
        <v>109</v>
      </c>
      <c r="H45" s="27">
        <v>149</v>
      </c>
      <c r="I45" s="24">
        <v>154</v>
      </c>
      <c r="J45" s="43">
        <v>156</v>
      </c>
      <c r="K45" s="33">
        <f t="shared" si="7"/>
        <v>7</v>
      </c>
      <c r="L45" s="36">
        <f t="shared" si="8"/>
        <v>156</v>
      </c>
      <c r="M45" s="37">
        <f t="shared" si="9"/>
        <v>109</v>
      </c>
      <c r="N45" s="16">
        <f t="shared" si="3"/>
        <v>0.43119266055045874</v>
      </c>
    </row>
    <row r="46" spans="1:14" ht="16.5" thickBot="1" x14ac:dyDescent="0.3">
      <c r="A46" s="4" t="s">
        <v>9</v>
      </c>
      <c r="B46" s="9" t="s">
        <v>35</v>
      </c>
      <c r="C46" s="10" t="s">
        <v>35</v>
      </c>
      <c r="D46" s="10" t="s">
        <v>35</v>
      </c>
      <c r="E46" s="10" t="s">
        <v>35</v>
      </c>
      <c r="F46" s="10" t="s">
        <v>35</v>
      </c>
      <c r="G46" s="10" t="s">
        <v>35</v>
      </c>
      <c r="H46" s="12" t="s">
        <v>35</v>
      </c>
      <c r="I46" s="10" t="s">
        <v>35</v>
      </c>
      <c r="J46" s="11" t="s">
        <v>35</v>
      </c>
      <c r="K46" s="13"/>
      <c r="L46" s="12"/>
      <c r="M46" s="11"/>
      <c r="N46" s="14"/>
    </row>
    <row r="47" spans="1:14" x14ac:dyDescent="0.25">
      <c r="A47" s="2" t="s">
        <v>75</v>
      </c>
      <c r="B47" s="15">
        <v>379</v>
      </c>
      <c r="C47" s="24">
        <v>388</v>
      </c>
      <c r="D47" s="37">
        <v>298</v>
      </c>
      <c r="E47" s="24">
        <v>355</v>
      </c>
      <c r="F47" s="24" t="s">
        <v>30</v>
      </c>
      <c r="G47" s="24">
        <v>398</v>
      </c>
      <c r="H47" s="42">
        <v>479</v>
      </c>
      <c r="I47" s="24">
        <v>339</v>
      </c>
      <c r="J47" s="30">
        <v>409</v>
      </c>
      <c r="K47" s="33">
        <f t="shared" ref="K47:K54" si="10">COUNT(B47:J47)</f>
        <v>8</v>
      </c>
      <c r="L47" s="36">
        <f t="shared" ref="L47:L54" si="11">MAX(B47:J47)</f>
        <v>479</v>
      </c>
      <c r="M47" s="37">
        <f t="shared" ref="M47:M54" si="12">MIN(B47:J47)</f>
        <v>298</v>
      </c>
      <c r="N47" s="16">
        <f t="shared" si="3"/>
        <v>0.60738255033557043</v>
      </c>
    </row>
    <row r="48" spans="1:14" x14ac:dyDescent="0.25">
      <c r="A48" s="1" t="s">
        <v>76</v>
      </c>
      <c r="B48" s="15">
        <v>429</v>
      </c>
      <c r="C48" s="24">
        <v>349</v>
      </c>
      <c r="D48" s="24">
        <v>394</v>
      </c>
      <c r="E48" s="24">
        <v>448</v>
      </c>
      <c r="F48" s="35">
        <v>589</v>
      </c>
      <c r="G48" s="24">
        <v>465</v>
      </c>
      <c r="H48" s="27">
        <v>479</v>
      </c>
      <c r="I48" s="24">
        <v>389</v>
      </c>
      <c r="J48" s="39">
        <v>225</v>
      </c>
      <c r="K48" s="33">
        <f t="shared" si="10"/>
        <v>9</v>
      </c>
      <c r="L48" s="36">
        <f t="shared" si="11"/>
        <v>589</v>
      </c>
      <c r="M48" s="37">
        <f t="shared" si="12"/>
        <v>225</v>
      </c>
      <c r="N48" s="16">
        <f t="shared" si="3"/>
        <v>1.6177777777777778</v>
      </c>
    </row>
    <row r="49" spans="1:14" x14ac:dyDescent="0.25">
      <c r="A49" s="1" t="s">
        <v>77</v>
      </c>
      <c r="B49" s="38">
        <v>478</v>
      </c>
      <c r="C49" s="24">
        <v>479</v>
      </c>
      <c r="D49" s="24">
        <v>495</v>
      </c>
      <c r="E49" s="37">
        <v>478</v>
      </c>
      <c r="F49" s="35">
        <v>689</v>
      </c>
      <c r="G49" s="24">
        <v>548</v>
      </c>
      <c r="H49" s="27">
        <v>599</v>
      </c>
      <c r="I49" s="24">
        <v>598</v>
      </c>
      <c r="J49" s="30">
        <v>598</v>
      </c>
      <c r="K49" s="33">
        <f t="shared" si="10"/>
        <v>9</v>
      </c>
      <c r="L49" s="36">
        <f t="shared" si="11"/>
        <v>689</v>
      </c>
      <c r="M49" s="37">
        <f t="shared" si="12"/>
        <v>478</v>
      </c>
      <c r="N49" s="16">
        <f t="shared" si="3"/>
        <v>0.44142259414225943</v>
      </c>
    </row>
    <row r="50" spans="1:14" x14ac:dyDescent="0.25">
      <c r="A50" s="1" t="s">
        <v>78</v>
      </c>
      <c r="B50" s="15" t="s">
        <v>29</v>
      </c>
      <c r="C50" s="24">
        <v>878</v>
      </c>
      <c r="D50" s="24">
        <v>589</v>
      </c>
      <c r="E50" s="24">
        <v>610</v>
      </c>
      <c r="F50" s="24">
        <v>785</v>
      </c>
      <c r="G50" s="24">
        <v>798</v>
      </c>
      <c r="H50" s="42">
        <v>899</v>
      </c>
      <c r="I50" s="24">
        <v>878</v>
      </c>
      <c r="J50" s="39">
        <v>539</v>
      </c>
      <c r="K50" s="33">
        <f t="shared" si="10"/>
        <v>8</v>
      </c>
      <c r="L50" s="36">
        <f t="shared" si="11"/>
        <v>899</v>
      </c>
      <c r="M50" s="37">
        <f t="shared" si="12"/>
        <v>539</v>
      </c>
      <c r="N50" s="16">
        <f t="shared" si="3"/>
        <v>0.66790352504638217</v>
      </c>
    </row>
    <row r="51" spans="1:14" x14ac:dyDescent="0.25">
      <c r="A51" s="1" t="s">
        <v>79</v>
      </c>
      <c r="B51" s="15">
        <v>698</v>
      </c>
      <c r="C51" s="24">
        <v>647</v>
      </c>
      <c r="D51" s="37">
        <v>646</v>
      </c>
      <c r="E51" s="24">
        <v>680</v>
      </c>
      <c r="F51" s="24">
        <v>698</v>
      </c>
      <c r="G51" s="35">
        <v>798</v>
      </c>
      <c r="H51" s="27">
        <v>789</v>
      </c>
      <c r="I51" s="24">
        <v>788</v>
      </c>
      <c r="J51" s="30">
        <v>729</v>
      </c>
      <c r="K51" s="33">
        <f t="shared" si="10"/>
        <v>9</v>
      </c>
      <c r="L51" s="36">
        <f t="shared" si="11"/>
        <v>798</v>
      </c>
      <c r="M51" s="37">
        <f t="shared" si="12"/>
        <v>646</v>
      </c>
      <c r="N51" s="16">
        <f t="shared" si="3"/>
        <v>0.23529411764705882</v>
      </c>
    </row>
    <row r="52" spans="1:14" x14ac:dyDescent="0.25">
      <c r="A52" s="1" t="s">
        <v>80</v>
      </c>
      <c r="B52" s="15">
        <v>2490</v>
      </c>
      <c r="C52" s="24">
        <v>1663</v>
      </c>
      <c r="D52" s="37">
        <v>1497</v>
      </c>
      <c r="E52" s="24" t="s">
        <v>29</v>
      </c>
      <c r="F52" s="24">
        <v>2945</v>
      </c>
      <c r="G52" s="24">
        <v>1613</v>
      </c>
      <c r="H52" s="27">
        <v>2995</v>
      </c>
      <c r="I52" s="35">
        <v>3325</v>
      </c>
      <c r="J52" s="30">
        <v>3307</v>
      </c>
      <c r="K52" s="33">
        <f t="shared" si="10"/>
        <v>8</v>
      </c>
      <c r="L52" s="36">
        <f t="shared" si="11"/>
        <v>3325</v>
      </c>
      <c r="M52" s="37">
        <f t="shared" si="12"/>
        <v>1497</v>
      </c>
      <c r="N52" s="16">
        <f t="shared" si="3"/>
        <v>1.2211088844355378</v>
      </c>
    </row>
    <row r="53" spans="1:14" x14ac:dyDescent="0.25">
      <c r="A53" s="1" t="s">
        <v>81</v>
      </c>
      <c r="B53" s="15">
        <v>298</v>
      </c>
      <c r="C53" s="24">
        <v>289</v>
      </c>
      <c r="D53" s="24">
        <v>298</v>
      </c>
      <c r="E53" s="24" t="s">
        <v>29</v>
      </c>
      <c r="F53" s="24">
        <v>298</v>
      </c>
      <c r="G53" s="37">
        <v>268</v>
      </c>
      <c r="H53" s="27">
        <v>379</v>
      </c>
      <c r="I53" s="35">
        <v>448</v>
      </c>
      <c r="J53" s="30">
        <v>439</v>
      </c>
      <c r="K53" s="33">
        <f t="shared" si="10"/>
        <v>8</v>
      </c>
      <c r="L53" s="36">
        <f t="shared" si="11"/>
        <v>448</v>
      </c>
      <c r="M53" s="37">
        <f t="shared" si="12"/>
        <v>268</v>
      </c>
      <c r="N53" s="16">
        <f t="shared" si="3"/>
        <v>0.67164179104477617</v>
      </c>
    </row>
    <row r="54" spans="1:14" ht="15.75" thickBot="1" x14ac:dyDescent="0.3">
      <c r="A54" s="5" t="s">
        <v>82</v>
      </c>
      <c r="B54" s="38">
        <v>193</v>
      </c>
      <c r="C54" s="24">
        <v>198</v>
      </c>
      <c r="D54" s="24">
        <v>195</v>
      </c>
      <c r="E54" s="24">
        <v>208</v>
      </c>
      <c r="F54" s="24">
        <v>289</v>
      </c>
      <c r="G54" s="24">
        <v>208</v>
      </c>
      <c r="H54" s="42">
        <v>299</v>
      </c>
      <c r="I54" s="24">
        <v>289</v>
      </c>
      <c r="J54" s="30">
        <v>289</v>
      </c>
      <c r="K54" s="33">
        <f t="shared" si="10"/>
        <v>9</v>
      </c>
      <c r="L54" s="36">
        <f t="shared" si="11"/>
        <v>299</v>
      </c>
      <c r="M54" s="37">
        <f t="shared" si="12"/>
        <v>193</v>
      </c>
      <c r="N54" s="16">
        <f t="shared" ref="N54:N69" si="13">(L54-M54)/M54</f>
        <v>0.54922279792746109</v>
      </c>
    </row>
    <row r="55" spans="1:14" ht="16.5" thickBot="1" x14ac:dyDescent="0.3">
      <c r="A55" s="4" t="s">
        <v>5</v>
      </c>
      <c r="B55" s="9" t="s">
        <v>35</v>
      </c>
      <c r="C55" s="10" t="s">
        <v>35</v>
      </c>
      <c r="D55" s="10" t="s">
        <v>35</v>
      </c>
      <c r="E55" s="10" t="s">
        <v>35</v>
      </c>
      <c r="F55" s="10" t="s">
        <v>35</v>
      </c>
      <c r="G55" s="10" t="s">
        <v>35</v>
      </c>
      <c r="H55" s="10" t="s">
        <v>35</v>
      </c>
      <c r="I55" s="10" t="s">
        <v>35</v>
      </c>
      <c r="J55" s="11" t="s">
        <v>35</v>
      </c>
      <c r="K55" s="13"/>
      <c r="L55" s="12"/>
      <c r="M55" s="11"/>
      <c r="N55" s="14"/>
    </row>
    <row r="56" spans="1:14" x14ac:dyDescent="0.25">
      <c r="A56" s="1" t="s">
        <v>43</v>
      </c>
      <c r="B56" s="38">
        <v>232</v>
      </c>
      <c r="C56" s="24">
        <v>279</v>
      </c>
      <c r="D56" s="24">
        <v>299</v>
      </c>
      <c r="E56" s="24">
        <v>288</v>
      </c>
      <c r="F56" s="24">
        <v>298</v>
      </c>
      <c r="G56" s="24">
        <v>237</v>
      </c>
      <c r="H56" s="27">
        <v>249</v>
      </c>
      <c r="I56" s="35">
        <v>348</v>
      </c>
      <c r="J56" s="30">
        <v>247</v>
      </c>
      <c r="K56" s="33">
        <f t="shared" ref="K56:K61" si="14">COUNT(B56:J56)</f>
        <v>9</v>
      </c>
      <c r="L56" s="36">
        <f t="shared" ref="L56:L61" si="15">MAX(B56:J56)</f>
        <v>348</v>
      </c>
      <c r="M56" s="37">
        <f t="shared" ref="M56:M61" si="16">MIN(B56:J56)</f>
        <v>232</v>
      </c>
      <c r="N56" s="16">
        <f t="shared" si="13"/>
        <v>0.5</v>
      </c>
    </row>
    <row r="57" spans="1:14" x14ac:dyDescent="0.25">
      <c r="A57" s="1" t="s">
        <v>42</v>
      </c>
      <c r="B57" s="38">
        <v>198</v>
      </c>
      <c r="C57" s="24">
        <v>269</v>
      </c>
      <c r="D57" s="24">
        <v>249</v>
      </c>
      <c r="E57" s="24">
        <v>229</v>
      </c>
      <c r="F57" s="24">
        <v>278</v>
      </c>
      <c r="G57" s="24">
        <v>200</v>
      </c>
      <c r="H57" s="27">
        <v>225</v>
      </c>
      <c r="I57" s="35">
        <v>295</v>
      </c>
      <c r="J57" s="30">
        <v>248</v>
      </c>
      <c r="K57" s="33">
        <f t="shared" si="14"/>
        <v>9</v>
      </c>
      <c r="L57" s="36">
        <f t="shared" si="15"/>
        <v>295</v>
      </c>
      <c r="M57" s="37">
        <f t="shared" si="16"/>
        <v>198</v>
      </c>
      <c r="N57" s="16">
        <f t="shared" si="13"/>
        <v>0.48989898989898989</v>
      </c>
    </row>
    <row r="58" spans="1:14" x14ac:dyDescent="0.25">
      <c r="A58" s="1" t="s">
        <v>83</v>
      </c>
      <c r="B58" s="38">
        <v>257</v>
      </c>
      <c r="C58" s="24">
        <v>269</v>
      </c>
      <c r="D58" s="24">
        <v>267</v>
      </c>
      <c r="E58" s="24" t="s">
        <v>29</v>
      </c>
      <c r="F58" s="24" t="s">
        <v>30</v>
      </c>
      <c r="G58" s="24">
        <v>272</v>
      </c>
      <c r="H58" s="42">
        <v>309</v>
      </c>
      <c r="I58" s="24">
        <v>296</v>
      </c>
      <c r="J58" s="30">
        <v>308</v>
      </c>
      <c r="K58" s="33">
        <f t="shared" si="14"/>
        <v>7</v>
      </c>
      <c r="L58" s="36">
        <f t="shared" si="15"/>
        <v>309</v>
      </c>
      <c r="M58" s="37">
        <f t="shared" si="16"/>
        <v>257</v>
      </c>
      <c r="N58" s="16">
        <f t="shared" si="13"/>
        <v>0.20233463035019456</v>
      </c>
    </row>
    <row r="59" spans="1:14" x14ac:dyDescent="0.25">
      <c r="A59" s="1" t="s">
        <v>18</v>
      </c>
      <c r="B59" s="38">
        <v>219</v>
      </c>
      <c r="C59" s="24">
        <v>249</v>
      </c>
      <c r="D59" s="24">
        <v>274</v>
      </c>
      <c r="E59" s="24">
        <v>228</v>
      </c>
      <c r="F59" s="24">
        <v>258</v>
      </c>
      <c r="G59" s="35">
        <v>279</v>
      </c>
      <c r="H59" s="42">
        <v>279</v>
      </c>
      <c r="I59" s="24" t="s">
        <v>30</v>
      </c>
      <c r="J59" s="30">
        <v>277</v>
      </c>
      <c r="K59" s="33">
        <f t="shared" si="14"/>
        <v>8</v>
      </c>
      <c r="L59" s="36">
        <f t="shared" si="15"/>
        <v>279</v>
      </c>
      <c r="M59" s="37">
        <f t="shared" si="16"/>
        <v>219</v>
      </c>
      <c r="N59" s="16">
        <f t="shared" si="13"/>
        <v>0.27397260273972601</v>
      </c>
    </row>
    <row r="60" spans="1:14" x14ac:dyDescent="0.25">
      <c r="A60" s="1" t="s">
        <v>19</v>
      </c>
      <c r="B60" s="15" t="s">
        <v>29</v>
      </c>
      <c r="C60" s="24">
        <v>339</v>
      </c>
      <c r="D60" s="24">
        <v>359</v>
      </c>
      <c r="E60" s="24" t="s">
        <v>29</v>
      </c>
      <c r="F60" s="24">
        <v>348</v>
      </c>
      <c r="G60" s="37">
        <v>298</v>
      </c>
      <c r="H60" s="42">
        <v>369</v>
      </c>
      <c r="I60" s="24">
        <v>359</v>
      </c>
      <c r="J60" s="43">
        <v>369</v>
      </c>
      <c r="K60" s="33">
        <f t="shared" si="14"/>
        <v>7</v>
      </c>
      <c r="L60" s="36">
        <f t="shared" si="15"/>
        <v>369</v>
      </c>
      <c r="M60" s="37">
        <f t="shared" si="16"/>
        <v>298</v>
      </c>
      <c r="N60" s="16">
        <f t="shared" si="13"/>
        <v>0.23825503355704697</v>
      </c>
    </row>
    <row r="61" spans="1:14" ht="15.75" thickBot="1" x14ac:dyDescent="0.3">
      <c r="A61" s="1" t="s">
        <v>10</v>
      </c>
      <c r="B61" s="38">
        <v>157</v>
      </c>
      <c r="C61" s="24" t="s">
        <v>29</v>
      </c>
      <c r="D61" s="24">
        <v>179</v>
      </c>
      <c r="E61" s="24">
        <v>160</v>
      </c>
      <c r="F61" s="24">
        <v>185</v>
      </c>
      <c r="G61" s="24">
        <v>181</v>
      </c>
      <c r="H61" s="27">
        <v>185</v>
      </c>
      <c r="I61" s="35">
        <v>188</v>
      </c>
      <c r="J61" s="30">
        <v>185</v>
      </c>
      <c r="K61" s="33">
        <f t="shared" si="14"/>
        <v>8</v>
      </c>
      <c r="L61" s="36">
        <f t="shared" si="15"/>
        <v>188</v>
      </c>
      <c r="M61" s="37">
        <f t="shared" si="16"/>
        <v>157</v>
      </c>
      <c r="N61" s="16">
        <f t="shared" si="13"/>
        <v>0.19745222929936307</v>
      </c>
    </row>
    <row r="62" spans="1:14" ht="16.5" thickBot="1" x14ac:dyDescent="0.3">
      <c r="A62" s="4" t="s">
        <v>6</v>
      </c>
      <c r="B62" s="9" t="s">
        <v>35</v>
      </c>
      <c r="C62" s="10" t="s">
        <v>35</v>
      </c>
      <c r="D62" s="10" t="s">
        <v>35</v>
      </c>
      <c r="E62" s="10" t="s">
        <v>35</v>
      </c>
      <c r="F62" s="10" t="s">
        <v>35</v>
      </c>
      <c r="G62" s="10" t="s">
        <v>35</v>
      </c>
      <c r="H62" s="10" t="s">
        <v>35</v>
      </c>
      <c r="I62" s="10" t="s">
        <v>35</v>
      </c>
      <c r="J62" s="11" t="s">
        <v>35</v>
      </c>
      <c r="K62" s="13"/>
      <c r="L62" s="12"/>
      <c r="M62" s="11"/>
      <c r="N62" s="14"/>
    </row>
    <row r="63" spans="1:14" x14ac:dyDescent="0.25">
      <c r="A63" s="2" t="s">
        <v>61</v>
      </c>
      <c r="B63" s="38">
        <v>11</v>
      </c>
      <c r="C63" s="24">
        <v>12</v>
      </c>
      <c r="D63" s="35">
        <v>13</v>
      </c>
      <c r="E63" s="24">
        <v>12</v>
      </c>
      <c r="F63" s="37">
        <v>11</v>
      </c>
      <c r="G63" s="24">
        <v>12</v>
      </c>
      <c r="H63" s="27">
        <v>12</v>
      </c>
      <c r="I63" s="35">
        <v>13</v>
      </c>
      <c r="J63" s="43">
        <v>13</v>
      </c>
      <c r="K63" s="33">
        <f>COUNT(B63:J63)</f>
        <v>9</v>
      </c>
      <c r="L63" s="36">
        <f>MAX(B63:J63)</f>
        <v>13</v>
      </c>
      <c r="M63" s="37">
        <f>MIN(B63:J63)</f>
        <v>11</v>
      </c>
      <c r="N63" s="16">
        <f t="shared" si="13"/>
        <v>0.18181818181818182</v>
      </c>
    </row>
    <row r="64" spans="1:14" x14ac:dyDescent="0.25">
      <c r="A64" s="2" t="s">
        <v>44</v>
      </c>
      <c r="B64" s="15" t="s">
        <v>29</v>
      </c>
      <c r="C64" s="24">
        <v>1029</v>
      </c>
      <c r="D64" s="24">
        <v>1029</v>
      </c>
      <c r="E64" s="37">
        <v>789</v>
      </c>
      <c r="F64" s="24">
        <v>958</v>
      </c>
      <c r="G64" s="24">
        <v>897</v>
      </c>
      <c r="H64" s="42">
        <v>1109</v>
      </c>
      <c r="I64" s="24">
        <v>1049</v>
      </c>
      <c r="J64" s="30">
        <v>1108</v>
      </c>
      <c r="K64" s="33">
        <f>COUNT(B64:J64)</f>
        <v>8</v>
      </c>
      <c r="L64" s="36">
        <f>MAX(B64:J64)</f>
        <v>1109</v>
      </c>
      <c r="M64" s="37">
        <f>MIN(B64:J64)</f>
        <v>789</v>
      </c>
      <c r="N64" s="16">
        <f t="shared" si="13"/>
        <v>0.40557667934093788</v>
      </c>
    </row>
    <row r="65" spans="1:14" x14ac:dyDescent="0.25">
      <c r="A65" s="2" t="s">
        <v>28</v>
      </c>
      <c r="B65" s="15">
        <v>929</v>
      </c>
      <c r="C65" s="24" t="s">
        <v>29</v>
      </c>
      <c r="D65" s="37">
        <v>813</v>
      </c>
      <c r="E65" s="24">
        <v>958</v>
      </c>
      <c r="F65" s="24">
        <v>978</v>
      </c>
      <c r="G65" s="35">
        <v>998</v>
      </c>
      <c r="H65" s="27" t="s">
        <v>29</v>
      </c>
      <c r="I65" s="24" t="s">
        <v>29</v>
      </c>
      <c r="J65" s="30" t="s">
        <v>29</v>
      </c>
      <c r="K65" s="33">
        <f>COUNT(B65:J65)</f>
        <v>5</v>
      </c>
      <c r="L65" s="36">
        <f>MAX(B65:J65)</f>
        <v>998</v>
      </c>
      <c r="M65" s="37">
        <f>MIN(B65:J65)</f>
        <v>813</v>
      </c>
      <c r="N65" s="16">
        <f t="shared" si="13"/>
        <v>0.22755227552275523</v>
      </c>
    </row>
    <row r="66" spans="1:14" ht="15.75" thickBot="1" x14ac:dyDescent="0.3">
      <c r="A66" s="1" t="s">
        <v>17</v>
      </c>
      <c r="B66" s="38">
        <v>842</v>
      </c>
      <c r="C66" s="24">
        <v>849</v>
      </c>
      <c r="D66" s="24" t="s">
        <v>29</v>
      </c>
      <c r="E66" s="24" t="s">
        <v>29</v>
      </c>
      <c r="F66" s="24">
        <v>858</v>
      </c>
      <c r="G66" s="24">
        <v>843</v>
      </c>
      <c r="H66" s="42">
        <v>899</v>
      </c>
      <c r="I66" s="24">
        <v>898</v>
      </c>
      <c r="J66" s="30" t="s">
        <v>29</v>
      </c>
      <c r="K66" s="33">
        <f>COUNT(B66:J66)</f>
        <v>6</v>
      </c>
      <c r="L66" s="36">
        <f>MAX(B66:J66)</f>
        <v>899</v>
      </c>
      <c r="M66" s="37">
        <f>MIN(B66:J66)</f>
        <v>842</v>
      </c>
      <c r="N66" s="16">
        <f t="shared" si="13"/>
        <v>6.769596199524941E-2</v>
      </c>
    </row>
    <row r="67" spans="1:14" ht="16.5" thickBot="1" x14ac:dyDescent="0.3">
      <c r="A67" s="4" t="s">
        <v>7</v>
      </c>
      <c r="B67" s="9" t="s">
        <v>35</v>
      </c>
      <c r="C67" s="10" t="s">
        <v>35</v>
      </c>
      <c r="D67" s="10" t="s">
        <v>35</v>
      </c>
      <c r="E67" s="10" t="s">
        <v>35</v>
      </c>
      <c r="F67" s="10" t="s">
        <v>35</v>
      </c>
      <c r="G67" s="10" t="s">
        <v>35</v>
      </c>
      <c r="H67" s="10" t="s">
        <v>35</v>
      </c>
      <c r="I67" s="10" t="s">
        <v>35</v>
      </c>
      <c r="J67" s="11" t="s">
        <v>35</v>
      </c>
      <c r="K67" s="13"/>
      <c r="L67" s="12"/>
      <c r="M67" s="11"/>
      <c r="N67" s="14"/>
    </row>
    <row r="68" spans="1:14" x14ac:dyDescent="0.25">
      <c r="A68" s="5" t="s">
        <v>27</v>
      </c>
      <c r="B68" s="38">
        <v>298</v>
      </c>
      <c r="C68" s="24">
        <v>385</v>
      </c>
      <c r="D68" s="24" t="s">
        <v>29</v>
      </c>
      <c r="E68" s="24" t="s">
        <v>29</v>
      </c>
      <c r="F68" s="24">
        <v>388</v>
      </c>
      <c r="G68" s="24">
        <v>398</v>
      </c>
      <c r="H68" s="27">
        <v>499</v>
      </c>
      <c r="I68" s="24">
        <v>449</v>
      </c>
      <c r="J68" s="43">
        <v>518</v>
      </c>
      <c r="K68" s="33">
        <f>COUNT(B68:J68)</f>
        <v>7</v>
      </c>
      <c r="L68" s="36">
        <f>MAX(B68:J68)</f>
        <v>518</v>
      </c>
      <c r="M68" s="37">
        <f>MIN(B68:J68)</f>
        <v>298</v>
      </c>
      <c r="N68" s="16">
        <f t="shared" si="13"/>
        <v>0.73825503355704702</v>
      </c>
    </row>
    <row r="69" spans="1:14" ht="15.75" thickBot="1" x14ac:dyDescent="0.3">
      <c r="A69" s="8" t="s">
        <v>26</v>
      </c>
      <c r="B69" s="41">
        <v>498</v>
      </c>
      <c r="C69" s="17">
        <v>549</v>
      </c>
      <c r="D69" s="17">
        <v>599</v>
      </c>
      <c r="E69" s="17" t="s">
        <v>29</v>
      </c>
      <c r="F69" s="17" t="s">
        <v>29</v>
      </c>
      <c r="G69" s="17">
        <v>627</v>
      </c>
      <c r="H69" s="28">
        <v>559</v>
      </c>
      <c r="I69" s="45">
        <v>759</v>
      </c>
      <c r="J69" s="31" t="s">
        <v>29</v>
      </c>
      <c r="K69" s="34">
        <f>COUNT(B69:J69)</f>
        <v>6</v>
      </c>
      <c r="L69" s="44">
        <f>MAX(B69:J69)</f>
        <v>759</v>
      </c>
      <c r="M69" s="40">
        <f>MIN(B69:J69)</f>
        <v>498</v>
      </c>
      <c r="N69" s="18">
        <f t="shared" si="13"/>
        <v>0.52409638554216864</v>
      </c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Tilbúin listi 15.4</vt:lpstr>
      <vt:lpstr>'Tilbúin listi 15.4'!Print_Area</vt:lpstr>
      <vt:lpstr>'Tilbúin listi 15.4'!Print_Titles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2013-04-16T14:09:41Z</cp:lastPrinted>
  <dcterms:created xsi:type="dcterms:W3CDTF">2011-01-07T13:47:19Z</dcterms:created>
  <dcterms:modified xsi:type="dcterms:W3CDTF">2013-04-17T13:24:07Z</dcterms:modified>
</cp:coreProperties>
</file>