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105" windowWidth="15195" windowHeight="7935" tabRatio="888"/>
  </bookViews>
  <sheets>
    <sheet name="umfelgun og samanburður" sheetId="9" r:id="rId1"/>
  </sheets>
  <definedNames>
    <definedName name="_xlnm.Print_Area" localSheetId="0">'umfelgun og samanburður'!$A$1:$M$52</definedName>
  </definedNames>
  <calcPr calcId="125725"/>
</workbook>
</file>

<file path=xl/calcChain.xml><?xml version="1.0" encoding="utf-8"?>
<calcChain xmlns="http://schemas.openxmlformats.org/spreadsheetml/2006/main">
  <c r="M34" i="9"/>
  <c r="M33"/>
  <c r="M32"/>
  <c r="M30"/>
  <c r="M28"/>
  <c r="M27"/>
  <c r="M25"/>
  <c r="M24"/>
  <c r="M23"/>
  <c r="M22"/>
  <c r="M21"/>
  <c r="M20"/>
  <c r="M19"/>
  <c r="M18"/>
  <c r="M16"/>
  <c r="M15"/>
  <c r="M14"/>
  <c r="M13"/>
  <c r="M12"/>
  <c r="M11"/>
  <c r="M10"/>
  <c r="M9"/>
  <c r="M8"/>
  <c r="M7"/>
  <c r="M6"/>
  <c r="M5"/>
  <c r="M4"/>
  <c r="M3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C51" l="1"/>
  <c r="E51"/>
  <c r="G51"/>
  <c r="B51"/>
  <c r="D51"/>
  <c r="F51"/>
  <c r="C50"/>
  <c r="E50"/>
  <c r="G50"/>
  <c r="B50"/>
  <c r="D50"/>
  <c r="F50"/>
</calcChain>
</file>

<file path=xl/sharedStrings.xml><?xml version="1.0" encoding="utf-8"?>
<sst xmlns="http://schemas.openxmlformats.org/spreadsheetml/2006/main" count="144" uniqueCount="76">
  <si>
    <t>Álfelgur</t>
  </si>
  <si>
    <t>Reykjavík</t>
  </si>
  <si>
    <t>Stálfelgur</t>
  </si>
  <si>
    <t>Hjólbarðaverkstæði Sigurjóns</t>
  </si>
  <si>
    <t>Smábíll Toyota Yaris Terra 2005, 65 Hö, 175/65R14</t>
  </si>
  <si>
    <t>Minni meðalbíll Ford Focus Trend 2006, 101 Hö, 195/65R15</t>
  </si>
  <si>
    <t>Meðalbíll Subaru Legacy station 2007, 165 Hö, 205/55R16</t>
  </si>
  <si>
    <t>Kópavogur</t>
  </si>
  <si>
    <t>Bifreiðaverkstæði Friðriks Ólafssonar</t>
  </si>
  <si>
    <t>Hjólbarðaverkstæði Kaldasels</t>
  </si>
  <si>
    <t>Staðgreiðsluafsláttur</t>
  </si>
  <si>
    <t>Sólning</t>
  </si>
  <si>
    <t>Bíla áttan</t>
  </si>
  <si>
    <t>Pústþjónusta BJB</t>
  </si>
  <si>
    <t>Dekkverk</t>
  </si>
  <si>
    <t>Pitstop</t>
  </si>
  <si>
    <t>Nýbarði</t>
  </si>
  <si>
    <t>Kvikk Þjónustan</t>
  </si>
  <si>
    <t>N1 Bíldshöfða</t>
  </si>
  <si>
    <t>Hjólbarðaverkstæði Grafarvogs</t>
  </si>
  <si>
    <t>Gúmmívinnslan</t>
  </si>
  <si>
    <t>Bílabúð Benna</t>
  </si>
  <si>
    <t>VDO</t>
  </si>
  <si>
    <t>Smur-bón og dekkjaþjónustan</t>
  </si>
  <si>
    <t>Gúmmivinnustofan Sp dekk</t>
  </si>
  <si>
    <t>Kvikkfix</t>
  </si>
  <si>
    <t>Nesdekk</t>
  </si>
  <si>
    <t>Max 1/Brimborg</t>
  </si>
  <si>
    <t>Vaka</t>
  </si>
  <si>
    <t>Nicolai</t>
  </si>
  <si>
    <t>Klettur</t>
  </si>
  <si>
    <t>Barðinn</t>
  </si>
  <si>
    <t>Klöpp</t>
  </si>
  <si>
    <t>Ísafjörður</t>
  </si>
  <si>
    <t>Bílaverkstæði SB</t>
  </si>
  <si>
    <t>Egilsstaðir</t>
  </si>
  <si>
    <t>10% eldri borgarar</t>
  </si>
  <si>
    <t>Bón og púst</t>
  </si>
  <si>
    <t>Akureyri</t>
  </si>
  <si>
    <t>Selfoss</t>
  </si>
  <si>
    <t>Hjólkó/Vaka</t>
  </si>
  <si>
    <t>Bifreiðaverkstæði Reykjavíkur</t>
  </si>
  <si>
    <t>Bílvogur/þjónustuaðili Heklu</t>
  </si>
  <si>
    <t>10-15%</t>
  </si>
  <si>
    <t>Bílaverkstæði Austurlands/Toyota</t>
  </si>
  <si>
    <t>Toyota Selfossi</t>
  </si>
  <si>
    <t>Fossdekk</t>
  </si>
  <si>
    <t>Dekkjalagerinn</t>
  </si>
  <si>
    <t>Toyota Akureyri</t>
  </si>
  <si>
    <t>Höldur</t>
  </si>
  <si>
    <t>Skipting, umfelgun og jafnvægisstilling 4. apríl 2011</t>
  </si>
  <si>
    <t>Lægsta verð</t>
  </si>
  <si>
    <t>Meðalverð</t>
  </si>
  <si>
    <t>Hæsta verð</t>
  </si>
  <si>
    <t>Verðmunur í krónum</t>
  </si>
  <si>
    <t>Verðmunur í %</t>
  </si>
  <si>
    <t>Hafnarfjörður/Garðabær</t>
  </si>
  <si>
    <t>10% staðg, KEA korthafar 12%, eldri borgarar 15%</t>
  </si>
  <si>
    <t>Ýmiskonar klúbbaafsláttur 10-15%</t>
  </si>
  <si>
    <t>Borgardekk</t>
  </si>
  <si>
    <t>Smur-bón og dekkjaþjónustan sf.</t>
  </si>
  <si>
    <t xml:space="preserve">Nesdekk </t>
  </si>
  <si>
    <t>Dekkjaverkstæði Reykjavíkur</t>
  </si>
  <si>
    <t>N1 Ægissíðu</t>
  </si>
  <si>
    <t>Max 1</t>
  </si>
  <si>
    <t>Smurstöðin Klöpp</t>
  </si>
  <si>
    <t>Kópavogur/Garðabær/Hafnarfjörður</t>
  </si>
  <si>
    <t>Dekkverk ehf</t>
  </si>
  <si>
    <t>Bílaáttan</t>
  </si>
  <si>
    <t>Egilstaðir</t>
  </si>
  <si>
    <t>Toyota umboðsaðili</t>
  </si>
  <si>
    <t>Skipting, umfelgun og jafnvægisstilling á meðalbíll Subaru Legacy station, 165 Hö, 205/55R16 álfelgur</t>
  </si>
  <si>
    <t>16´´ dekk sept. 2010</t>
  </si>
  <si>
    <t>16´´ dekk apr. 2011</t>
  </si>
  <si>
    <t>12% til N1 korthafa og 3% í formi punkta</t>
  </si>
  <si>
    <t>5% staðgreiðsluafsláttur og 10% elli og örorku afsláttur</t>
  </si>
</sst>
</file>

<file path=xl/styles.xml><?xml version="1.0" encoding="utf-8"?>
<styleSheet xmlns="http://schemas.openxmlformats.org/spreadsheetml/2006/main">
  <numFmts count="1">
    <numFmt numFmtId="164" formatCode="#,##0\ _k_r_.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6" xfId="0" applyFont="1" applyBorder="1" applyAlignment="1">
      <alignment horizontal="center" wrapText="1"/>
    </xf>
    <xf numFmtId="0" fontId="4" fillId="2" borderId="16" xfId="0" applyFont="1" applyFill="1" applyBorder="1"/>
    <xf numFmtId="0" fontId="5" fillId="2" borderId="17" xfId="0" applyFont="1" applyFill="1" applyBorder="1"/>
    <xf numFmtId="0" fontId="5" fillId="2" borderId="9" xfId="0" applyFont="1" applyFill="1" applyBorder="1"/>
    <xf numFmtId="0" fontId="4" fillId="0" borderId="19" xfId="0" applyFont="1" applyFill="1" applyBorder="1"/>
    <xf numFmtId="164" fontId="3" fillId="3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3" borderId="21" xfId="0" applyNumberFormat="1" applyFont="1" applyFill="1" applyBorder="1" applyAlignment="1">
      <alignment vertical="center"/>
    </xf>
    <xf numFmtId="0" fontId="4" fillId="0" borderId="22" xfId="0" applyFont="1" applyFill="1" applyBorder="1"/>
    <xf numFmtId="164" fontId="3" fillId="3" borderId="23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5" borderId="23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6" borderId="23" xfId="0" applyNumberFormat="1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3" fillId="6" borderId="11" xfId="0" applyNumberFormat="1" applyFont="1" applyFill="1" applyBorder="1" applyAlignment="1">
      <alignment vertical="center"/>
    </xf>
    <xf numFmtId="0" fontId="5" fillId="2" borderId="7" xfId="0" applyFont="1" applyFill="1" applyBorder="1"/>
    <xf numFmtId="0" fontId="4" fillId="0" borderId="25" xfId="0" applyFont="1" applyFill="1" applyBorder="1"/>
    <xf numFmtId="164" fontId="3" fillId="3" borderId="26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4" fillId="0" borderId="27" xfId="0" applyFont="1" applyFill="1" applyBorder="1"/>
    <xf numFmtId="164" fontId="3" fillId="0" borderId="31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6" borderId="29" xfId="0" applyNumberFormat="1" applyFont="1" applyFill="1" applyBorder="1" applyAlignment="1">
      <alignment vertical="center"/>
    </xf>
    <xf numFmtId="164" fontId="3" fillId="5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19" xfId="1" applyFont="1" applyFill="1" applyBorder="1" applyAlignment="1">
      <alignment horizontal="center" vertical="center"/>
    </xf>
    <xf numFmtId="9" fontId="2" fillId="0" borderId="22" xfId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Border="1"/>
    <xf numFmtId="164" fontId="3" fillId="0" borderId="1" xfId="0" applyNumberFormat="1" applyFont="1" applyBorder="1" applyAlignment="1">
      <alignment horizontal="center" vertical="center"/>
    </xf>
    <xf numFmtId="9" fontId="3" fillId="0" borderId="5" xfId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3" fillId="5" borderId="2" xfId="0" applyNumberFormat="1" applyFont="1" applyFill="1" applyBorder="1" applyAlignment="1">
      <alignment vertical="center"/>
    </xf>
    <xf numFmtId="164" fontId="3" fillId="5" borderId="10" xfId="0" applyNumberFormat="1" applyFont="1" applyFill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6" borderId="8" xfId="0" applyNumberFormat="1" applyFont="1" applyFill="1" applyBorder="1" applyAlignment="1">
      <alignment vertical="center"/>
    </xf>
    <xf numFmtId="0" fontId="3" fillId="0" borderId="15" xfId="0" applyFont="1" applyBorder="1"/>
    <xf numFmtId="0" fontId="3" fillId="0" borderId="28" xfId="0" applyFont="1" applyBorder="1"/>
    <xf numFmtId="164" fontId="3" fillId="0" borderId="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9" fontId="3" fillId="0" borderId="6" xfId="1" applyFont="1" applyBorder="1" applyAlignment="1">
      <alignment horizontal="center" vertical="center"/>
    </xf>
    <xf numFmtId="0" fontId="1" fillId="0" borderId="33" xfId="0" applyFont="1" applyBorder="1" applyAlignment="1">
      <alignment horizontal="center" textRotation="90" wrapText="1"/>
    </xf>
    <xf numFmtId="0" fontId="4" fillId="4" borderId="16" xfId="0" applyFont="1" applyFill="1" applyBorder="1"/>
    <xf numFmtId="0" fontId="4" fillId="0" borderId="32" xfId="0" applyFont="1" applyFill="1" applyBorder="1"/>
    <xf numFmtId="164" fontId="3" fillId="3" borderId="24" xfId="0" applyNumberFormat="1" applyFont="1" applyFill="1" applyBorder="1" applyAlignment="1">
      <alignment vertical="center"/>
    </xf>
    <xf numFmtId="0" fontId="1" fillId="4" borderId="13" xfId="0" applyFont="1" applyFill="1" applyBorder="1"/>
    <xf numFmtId="164" fontId="3" fillId="3" borderId="5" xfId="0" applyNumberFormat="1" applyFont="1" applyFill="1" applyBorder="1" applyAlignment="1">
      <alignment horizontal="center"/>
    </xf>
    <xf numFmtId="0" fontId="4" fillId="4" borderId="14" xfId="0" applyFont="1" applyFill="1" applyBorder="1"/>
    <xf numFmtId="17" fontId="5" fillId="2" borderId="9" xfId="0" applyNumberFormat="1" applyFont="1" applyFill="1" applyBorder="1"/>
    <xf numFmtId="164" fontId="3" fillId="3" borderId="29" xfId="0" applyNumberFormat="1" applyFont="1" applyFill="1" applyBorder="1" applyAlignment="1">
      <alignment vertical="center"/>
    </xf>
    <xf numFmtId="164" fontId="3" fillId="3" borderId="31" xfId="0" applyNumberFormat="1" applyFont="1" applyFill="1" applyBorder="1" applyAlignment="1">
      <alignment vertical="center"/>
    </xf>
    <xf numFmtId="164" fontId="3" fillId="3" borderId="34" xfId="0" applyNumberFormat="1" applyFont="1" applyFill="1" applyBorder="1" applyAlignment="1">
      <alignment vertical="center"/>
    </xf>
    <xf numFmtId="17" fontId="5" fillId="2" borderId="7" xfId="0" applyNumberFormat="1" applyFont="1" applyFill="1" applyBorder="1"/>
    <xf numFmtId="0" fontId="1" fillId="0" borderId="1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3" fillId="3" borderId="35" xfId="0" applyNumberFormat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7" fontId="5" fillId="2" borderId="18" xfId="0" applyNumberFormat="1" applyFont="1" applyFill="1" applyBorder="1"/>
    <xf numFmtId="9" fontId="0" fillId="0" borderId="11" xfId="1" applyNumberFormat="1" applyFont="1" applyBorder="1" applyAlignment="1">
      <alignment horizontal="center"/>
    </xf>
    <xf numFmtId="164" fontId="3" fillId="3" borderId="36" xfId="0" applyNumberFormat="1" applyFont="1" applyFill="1" applyBorder="1" applyAlignment="1">
      <alignment vertical="center"/>
    </xf>
    <xf numFmtId="9" fontId="0" fillId="0" borderId="6" xfId="1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1069942</xdr:colOff>
      <xdr:row>0</xdr:row>
      <xdr:rowOff>116050</xdr:rowOff>
    </xdr:from>
    <xdr:to>
      <xdr:col>0</xdr:col>
      <xdr:colOff>1748937</xdr:colOff>
      <xdr:row>0</xdr:row>
      <xdr:rowOff>663019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9942" y="116050"/>
          <a:ext cx="678995" cy="546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65" zoomScaleNormal="65" workbookViewId="0">
      <selection activeCell="J1" sqref="J1"/>
    </sheetView>
  </sheetViews>
  <sheetFormatPr defaultRowHeight="12.75"/>
  <cols>
    <col min="1" max="1" width="44.140625" customWidth="1"/>
    <col min="2" max="2" width="11" bestFit="1" customWidth="1"/>
    <col min="3" max="3" width="11.85546875" customWidth="1"/>
    <col min="4" max="4" width="11" bestFit="1" customWidth="1"/>
    <col min="5" max="5" width="12.140625" customWidth="1"/>
    <col min="6" max="6" width="11" bestFit="1" customWidth="1"/>
    <col min="7" max="7" width="11.5703125" customWidth="1"/>
    <col min="8" max="8" width="49.85546875" style="42" customWidth="1"/>
    <col min="10" max="10" width="35.140625" customWidth="1"/>
    <col min="11" max="12" width="10.28515625" bestFit="1" customWidth="1"/>
  </cols>
  <sheetData>
    <row r="1" spans="1:13" ht="80.25" customHeight="1" thickBot="1">
      <c r="A1" s="3" t="s">
        <v>50</v>
      </c>
      <c r="B1" s="74" t="s">
        <v>4</v>
      </c>
      <c r="C1" s="75"/>
      <c r="D1" s="74" t="s">
        <v>5</v>
      </c>
      <c r="E1" s="75"/>
      <c r="F1" s="75" t="s">
        <v>6</v>
      </c>
      <c r="G1" s="76"/>
      <c r="H1" s="35"/>
      <c r="J1" s="3" t="s">
        <v>71</v>
      </c>
      <c r="K1" s="62" t="s">
        <v>72</v>
      </c>
      <c r="L1" s="62" t="s">
        <v>73</v>
      </c>
      <c r="M1" s="83"/>
    </row>
    <row r="2" spans="1:13" ht="15.75" thickBot="1">
      <c r="A2" s="4" t="s">
        <v>1</v>
      </c>
      <c r="B2" s="5" t="s">
        <v>0</v>
      </c>
      <c r="C2" s="6" t="s">
        <v>2</v>
      </c>
      <c r="D2" s="5" t="s">
        <v>0</v>
      </c>
      <c r="E2" s="6" t="s">
        <v>2</v>
      </c>
      <c r="F2" s="6" t="s">
        <v>0</v>
      </c>
      <c r="G2" s="20" t="s">
        <v>2</v>
      </c>
      <c r="H2" s="36" t="s">
        <v>10</v>
      </c>
      <c r="J2" s="4" t="s">
        <v>1</v>
      </c>
      <c r="K2" s="69"/>
      <c r="L2" s="69"/>
      <c r="M2" s="79"/>
    </row>
    <row r="3" spans="1:13" ht="15">
      <c r="A3" s="7" t="s">
        <v>18</v>
      </c>
      <c r="B3" s="8">
        <v>7235</v>
      </c>
      <c r="C3" s="9">
        <v>6430</v>
      </c>
      <c r="D3" s="8">
        <v>7235</v>
      </c>
      <c r="E3" s="9">
        <v>6430</v>
      </c>
      <c r="F3" s="10">
        <v>7740</v>
      </c>
      <c r="G3" s="26">
        <v>6430</v>
      </c>
      <c r="H3" s="31" t="s">
        <v>74</v>
      </c>
      <c r="J3" s="7" t="s">
        <v>3</v>
      </c>
      <c r="K3" s="10">
        <v>5950</v>
      </c>
      <c r="L3" s="70">
        <v>5950</v>
      </c>
      <c r="M3" s="80">
        <f>(L3-K3)/K3</f>
        <v>0</v>
      </c>
    </row>
    <row r="4" spans="1:13" ht="15">
      <c r="A4" s="11" t="s">
        <v>27</v>
      </c>
      <c r="B4" s="12">
        <v>6945</v>
      </c>
      <c r="C4" s="13">
        <v>6240</v>
      </c>
      <c r="D4" s="12">
        <v>6945</v>
      </c>
      <c r="E4" s="13">
        <v>6240</v>
      </c>
      <c r="F4" s="14">
        <v>6945</v>
      </c>
      <c r="G4" s="27">
        <v>6240</v>
      </c>
      <c r="H4" s="32"/>
      <c r="J4" s="11" t="s">
        <v>59</v>
      </c>
      <c r="K4" s="14">
        <v>5490</v>
      </c>
      <c r="L4" s="70">
        <v>5490</v>
      </c>
      <c r="M4" s="80">
        <f t="shared" ref="M4:M34" si="0">(L4-K4)/K4</f>
        <v>0</v>
      </c>
    </row>
    <row r="5" spans="1:13" ht="15">
      <c r="A5" s="11" t="s">
        <v>19</v>
      </c>
      <c r="B5" s="12">
        <v>7172</v>
      </c>
      <c r="C5" s="13">
        <v>6392</v>
      </c>
      <c r="D5" s="12">
        <v>7172</v>
      </c>
      <c r="E5" s="13">
        <v>6392</v>
      </c>
      <c r="F5" s="14">
        <v>7468</v>
      </c>
      <c r="G5" s="28">
        <v>7468</v>
      </c>
      <c r="H5" s="37">
        <v>0.05</v>
      </c>
      <c r="J5" s="11" t="s">
        <v>60</v>
      </c>
      <c r="K5" s="14">
        <v>6600</v>
      </c>
      <c r="L5" s="70">
        <v>6600</v>
      </c>
      <c r="M5" s="80">
        <f t="shared" si="0"/>
        <v>0</v>
      </c>
    </row>
    <row r="6" spans="1:13" ht="15">
      <c r="A6" s="11" t="s">
        <v>41</v>
      </c>
      <c r="B6" s="12">
        <v>6690</v>
      </c>
      <c r="C6" s="13">
        <v>6690</v>
      </c>
      <c r="D6" s="12">
        <v>6690</v>
      </c>
      <c r="E6" s="13">
        <v>6690</v>
      </c>
      <c r="F6" s="14">
        <v>6690</v>
      </c>
      <c r="G6" s="27">
        <v>6690</v>
      </c>
      <c r="H6" s="32"/>
      <c r="J6" s="11" t="s">
        <v>61</v>
      </c>
      <c r="K6" s="14">
        <v>6934</v>
      </c>
      <c r="L6" s="70">
        <v>6490</v>
      </c>
      <c r="M6" s="80">
        <f t="shared" si="0"/>
        <v>-6.4032304586097488E-2</v>
      </c>
    </row>
    <row r="7" spans="1:13" ht="15">
      <c r="A7" s="11" t="s">
        <v>20</v>
      </c>
      <c r="B7" s="12">
        <v>7003</v>
      </c>
      <c r="C7" s="13">
        <v>6611</v>
      </c>
      <c r="D7" s="12">
        <v>7003</v>
      </c>
      <c r="E7" s="13">
        <v>6611</v>
      </c>
      <c r="F7" s="14">
        <v>7003</v>
      </c>
      <c r="G7" s="27">
        <v>6611</v>
      </c>
      <c r="H7" s="32" t="s">
        <v>58</v>
      </c>
      <c r="J7" s="11" t="s">
        <v>62</v>
      </c>
      <c r="K7" s="14">
        <v>6690</v>
      </c>
      <c r="L7" s="70">
        <v>6690</v>
      </c>
      <c r="M7" s="80">
        <f t="shared" si="0"/>
        <v>0</v>
      </c>
    </row>
    <row r="8" spans="1:13" ht="15">
      <c r="A8" s="11" t="s">
        <v>21</v>
      </c>
      <c r="B8" s="12">
        <v>6447</v>
      </c>
      <c r="C8" s="13">
        <v>5995</v>
      </c>
      <c r="D8" s="12">
        <v>6447</v>
      </c>
      <c r="E8" s="13">
        <v>5995</v>
      </c>
      <c r="F8" s="14">
        <v>6447</v>
      </c>
      <c r="G8" s="27">
        <v>5995</v>
      </c>
      <c r="H8" s="32"/>
      <c r="J8" s="11" t="s">
        <v>63</v>
      </c>
      <c r="K8" s="14">
        <v>7740</v>
      </c>
      <c r="L8" s="71">
        <v>7740</v>
      </c>
      <c r="M8" s="80">
        <f t="shared" si="0"/>
        <v>0</v>
      </c>
    </row>
    <row r="9" spans="1:13" ht="15">
      <c r="A9" s="11" t="s">
        <v>22</v>
      </c>
      <c r="B9" s="12">
        <v>5490</v>
      </c>
      <c r="C9" s="13">
        <v>5490</v>
      </c>
      <c r="D9" s="12">
        <v>5490</v>
      </c>
      <c r="E9" s="13">
        <v>5490</v>
      </c>
      <c r="F9" s="14">
        <v>5490</v>
      </c>
      <c r="G9" s="27">
        <v>5490</v>
      </c>
      <c r="H9" s="32"/>
      <c r="J9" s="11" t="s">
        <v>21</v>
      </c>
      <c r="K9" s="14">
        <v>6448</v>
      </c>
      <c r="L9" s="70">
        <v>6447</v>
      </c>
      <c r="M9" s="80">
        <f t="shared" si="0"/>
        <v>-1.5508684863523573E-4</v>
      </c>
    </row>
    <row r="10" spans="1:13" ht="15">
      <c r="A10" s="11" t="s">
        <v>26</v>
      </c>
      <c r="B10" s="12">
        <v>6490</v>
      </c>
      <c r="C10" s="13">
        <v>5995</v>
      </c>
      <c r="D10" s="12">
        <v>6490</v>
      </c>
      <c r="E10" s="13">
        <v>5995</v>
      </c>
      <c r="F10" s="14">
        <v>6490</v>
      </c>
      <c r="G10" s="27">
        <v>5995</v>
      </c>
      <c r="H10" s="32"/>
      <c r="I10" s="1"/>
      <c r="J10" s="11" t="s">
        <v>19</v>
      </c>
      <c r="K10" s="14">
        <v>7468</v>
      </c>
      <c r="L10" s="70">
        <v>7468</v>
      </c>
      <c r="M10" s="80">
        <f t="shared" si="0"/>
        <v>0</v>
      </c>
    </row>
    <row r="11" spans="1:13" ht="15">
      <c r="A11" s="11" t="s">
        <v>28</v>
      </c>
      <c r="B11" s="12">
        <v>5900</v>
      </c>
      <c r="C11" s="13">
        <v>5900</v>
      </c>
      <c r="D11" s="12">
        <v>5900</v>
      </c>
      <c r="E11" s="13">
        <v>5900</v>
      </c>
      <c r="F11" s="12">
        <v>5900</v>
      </c>
      <c r="G11" s="27">
        <v>5900</v>
      </c>
      <c r="H11" s="32"/>
      <c r="I11" s="1"/>
      <c r="J11" s="11" t="s">
        <v>64</v>
      </c>
      <c r="K11" s="14">
        <v>6945</v>
      </c>
      <c r="L11" s="70">
        <v>6945</v>
      </c>
      <c r="M11" s="80">
        <f t="shared" si="0"/>
        <v>0</v>
      </c>
    </row>
    <row r="12" spans="1:13" ht="15">
      <c r="A12" s="11" t="s">
        <v>29</v>
      </c>
      <c r="B12" s="12">
        <v>5900</v>
      </c>
      <c r="C12" s="13">
        <v>5900</v>
      </c>
      <c r="D12" s="12">
        <v>5900</v>
      </c>
      <c r="E12" s="13">
        <v>5900</v>
      </c>
      <c r="F12" s="14">
        <v>5900</v>
      </c>
      <c r="G12" s="27">
        <v>5900</v>
      </c>
      <c r="H12" s="32"/>
      <c r="J12" s="11" t="s">
        <v>30</v>
      </c>
      <c r="K12" s="14">
        <v>8150</v>
      </c>
      <c r="L12" s="70">
        <v>8149</v>
      </c>
      <c r="M12" s="80">
        <f t="shared" si="0"/>
        <v>-1.2269938650306749E-4</v>
      </c>
    </row>
    <row r="13" spans="1:13" ht="15">
      <c r="A13" s="11" t="s">
        <v>30</v>
      </c>
      <c r="B13" s="17">
        <v>7650</v>
      </c>
      <c r="C13" s="13">
        <v>6950</v>
      </c>
      <c r="D13" s="17">
        <v>7650</v>
      </c>
      <c r="E13" s="13">
        <v>6950</v>
      </c>
      <c r="F13" s="18">
        <v>8149</v>
      </c>
      <c r="G13" s="27">
        <v>6950</v>
      </c>
      <c r="H13" s="32" t="s">
        <v>43</v>
      </c>
      <c r="J13" s="11" t="s">
        <v>31</v>
      </c>
      <c r="K13" s="14">
        <v>6160</v>
      </c>
      <c r="L13" s="70">
        <v>6776</v>
      </c>
      <c r="M13" s="80">
        <f t="shared" si="0"/>
        <v>0.1</v>
      </c>
    </row>
    <row r="14" spans="1:13" ht="15">
      <c r="A14" s="11" t="s">
        <v>31</v>
      </c>
      <c r="B14" s="12">
        <v>6776</v>
      </c>
      <c r="C14" s="13">
        <v>6270</v>
      </c>
      <c r="D14" s="12">
        <v>6776</v>
      </c>
      <c r="E14" s="13">
        <v>6270</v>
      </c>
      <c r="F14" s="14">
        <v>6776</v>
      </c>
      <c r="G14" s="27">
        <v>6270</v>
      </c>
      <c r="H14" s="32" t="s">
        <v>75</v>
      </c>
      <c r="J14" s="11" t="s">
        <v>29</v>
      </c>
      <c r="K14" s="14">
        <v>5900</v>
      </c>
      <c r="L14" s="70">
        <v>5900</v>
      </c>
      <c r="M14" s="80">
        <f t="shared" si="0"/>
        <v>0</v>
      </c>
    </row>
    <row r="15" spans="1:13" ht="15">
      <c r="A15" s="11" t="s">
        <v>32</v>
      </c>
      <c r="B15" s="12">
        <v>6700</v>
      </c>
      <c r="C15" s="13">
        <v>6300</v>
      </c>
      <c r="D15" s="12">
        <v>6700</v>
      </c>
      <c r="E15" s="13">
        <v>6300</v>
      </c>
      <c r="F15" s="14">
        <v>6700</v>
      </c>
      <c r="G15" s="27">
        <v>6300</v>
      </c>
      <c r="H15" s="32"/>
      <c r="J15" s="11" t="s">
        <v>65</v>
      </c>
      <c r="K15" s="14">
        <v>6900</v>
      </c>
      <c r="L15" s="70">
        <v>6700</v>
      </c>
      <c r="M15" s="80">
        <f t="shared" si="0"/>
        <v>-2.8985507246376812E-2</v>
      </c>
    </row>
    <row r="16" spans="1:13" ht="15.75" thickBot="1">
      <c r="A16" s="11" t="s">
        <v>23</v>
      </c>
      <c r="B16" s="12">
        <v>6600</v>
      </c>
      <c r="C16" s="13">
        <v>6600</v>
      </c>
      <c r="D16" s="12">
        <v>7200</v>
      </c>
      <c r="E16" s="18">
        <v>7200</v>
      </c>
      <c r="F16" s="14">
        <v>6600</v>
      </c>
      <c r="G16" s="27">
        <v>6600</v>
      </c>
      <c r="H16" s="32"/>
      <c r="J16" s="64" t="s">
        <v>28</v>
      </c>
      <c r="K16" s="65">
        <v>5900</v>
      </c>
      <c r="L16" s="72">
        <v>5900</v>
      </c>
      <c r="M16" s="80">
        <f t="shared" si="0"/>
        <v>0</v>
      </c>
    </row>
    <row r="17" spans="1:13" ht="15.75" thickBot="1">
      <c r="A17" s="11" t="s">
        <v>3</v>
      </c>
      <c r="B17" s="12">
        <v>5950</v>
      </c>
      <c r="C17" s="13">
        <v>5950</v>
      </c>
      <c r="D17" s="12">
        <v>5950</v>
      </c>
      <c r="E17" s="13">
        <v>5950</v>
      </c>
      <c r="F17" s="14">
        <v>5950</v>
      </c>
      <c r="G17" s="27">
        <v>5950</v>
      </c>
      <c r="H17" s="37">
        <v>0.15</v>
      </c>
      <c r="I17" s="1"/>
      <c r="J17" s="63" t="s">
        <v>66</v>
      </c>
      <c r="K17" s="69"/>
      <c r="L17" s="73"/>
      <c r="M17" s="79"/>
    </row>
    <row r="18" spans="1:13" ht="15.75" thickBot="1">
      <c r="A18" s="11" t="s">
        <v>24</v>
      </c>
      <c r="B18" s="12">
        <v>6299</v>
      </c>
      <c r="C18" s="13">
        <v>6299</v>
      </c>
      <c r="D18" s="12">
        <v>6299</v>
      </c>
      <c r="E18" s="13">
        <v>6299</v>
      </c>
      <c r="F18" s="14">
        <v>7142</v>
      </c>
      <c r="G18" s="27">
        <v>6299</v>
      </c>
      <c r="H18" s="34"/>
      <c r="J18" s="7" t="s">
        <v>15</v>
      </c>
      <c r="K18" s="10">
        <v>6290</v>
      </c>
      <c r="L18" s="72">
        <v>7399</v>
      </c>
      <c r="M18" s="80">
        <f t="shared" si="0"/>
        <v>0.17631160572337043</v>
      </c>
    </row>
    <row r="19" spans="1:13" ht="15.75" thickBot="1">
      <c r="A19" s="4" t="s">
        <v>7</v>
      </c>
      <c r="B19" s="5" t="s">
        <v>0</v>
      </c>
      <c r="C19" s="6" t="s">
        <v>2</v>
      </c>
      <c r="D19" s="5" t="s">
        <v>0</v>
      </c>
      <c r="E19" s="6" t="s">
        <v>2</v>
      </c>
      <c r="F19" s="6" t="s">
        <v>0</v>
      </c>
      <c r="G19" s="20" t="s">
        <v>2</v>
      </c>
      <c r="H19" s="36" t="s">
        <v>10</v>
      </c>
      <c r="J19" s="11" t="s">
        <v>13</v>
      </c>
      <c r="K19" s="14">
        <v>6900</v>
      </c>
      <c r="L19" s="70">
        <v>6900</v>
      </c>
      <c r="M19" s="80">
        <f t="shared" si="0"/>
        <v>0</v>
      </c>
    </row>
    <row r="20" spans="1:13" ht="15">
      <c r="A20" s="11" t="s">
        <v>8</v>
      </c>
      <c r="B20" s="12">
        <v>6895</v>
      </c>
      <c r="C20" s="13">
        <v>5947</v>
      </c>
      <c r="D20" s="12">
        <v>6895</v>
      </c>
      <c r="E20" s="13">
        <v>5947</v>
      </c>
      <c r="F20" s="14">
        <v>6895</v>
      </c>
      <c r="G20" s="27">
        <v>5947</v>
      </c>
      <c r="H20" s="38"/>
      <c r="J20" s="11" t="s">
        <v>67</v>
      </c>
      <c r="K20" s="14">
        <v>5950</v>
      </c>
      <c r="L20" s="72">
        <v>5950</v>
      </c>
      <c r="M20" s="80">
        <f t="shared" si="0"/>
        <v>0</v>
      </c>
    </row>
    <row r="21" spans="1:13" ht="15">
      <c r="A21" s="11" t="s">
        <v>9</v>
      </c>
      <c r="B21" s="12">
        <v>6390</v>
      </c>
      <c r="C21" s="13">
        <v>5890</v>
      </c>
      <c r="D21" s="12">
        <v>6390</v>
      </c>
      <c r="E21" s="13">
        <v>5890</v>
      </c>
      <c r="F21" s="14">
        <v>7280</v>
      </c>
      <c r="G21" s="27">
        <v>6490</v>
      </c>
      <c r="H21" s="33"/>
      <c r="J21" s="11" t="s">
        <v>25</v>
      </c>
      <c r="K21" s="14">
        <v>4650</v>
      </c>
      <c r="L21" s="70">
        <v>4650</v>
      </c>
      <c r="M21" s="80">
        <f t="shared" si="0"/>
        <v>0</v>
      </c>
    </row>
    <row r="22" spans="1:13" ht="15">
      <c r="A22" s="11" t="s">
        <v>11</v>
      </c>
      <c r="B22" s="12">
        <v>6776</v>
      </c>
      <c r="C22" s="13">
        <v>6270</v>
      </c>
      <c r="D22" s="12">
        <v>6776</v>
      </c>
      <c r="E22" s="13">
        <v>6270</v>
      </c>
      <c r="F22" s="14">
        <v>6776</v>
      </c>
      <c r="G22" s="27">
        <v>6270</v>
      </c>
      <c r="H22" s="44">
        <v>0.1</v>
      </c>
      <c r="J22" s="11" t="s">
        <v>9</v>
      </c>
      <c r="K22" s="14">
        <v>6900</v>
      </c>
      <c r="L22" s="70">
        <v>7280</v>
      </c>
      <c r="M22" s="80">
        <f t="shared" si="0"/>
        <v>5.5072463768115941E-2</v>
      </c>
    </row>
    <row r="23" spans="1:13" ht="15">
      <c r="A23" s="11" t="s">
        <v>12</v>
      </c>
      <c r="B23" s="12">
        <v>6655</v>
      </c>
      <c r="C23" s="13">
        <v>5890</v>
      </c>
      <c r="D23" s="12">
        <v>6555</v>
      </c>
      <c r="E23" s="13">
        <v>5890</v>
      </c>
      <c r="F23" s="14">
        <v>6555</v>
      </c>
      <c r="G23" s="27">
        <v>5890</v>
      </c>
      <c r="H23" s="44">
        <v>0.05</v>
      </c>
      <c r="J23" s="11" t="s">
        <v>11</v>
      </c>
      <c r="K23" s="14">
        <v>6680</v>
      </c>
      <c r="L23" s="70">
        <v>6776</v>
      </c>
      <c r="M23" s="80">
        <f t="shared" si="0"/>
        <v>1.437125748502994E-2</v>
      </c>
    </row>
    <row r="24" spans="1:13" ht="15">
      <c r="A24" s="11" t="s">
        <v>40</v>
      </c>
      <c r="B24" s="12">
        <v>5900</v>
      </c>
      <c r="C24" s="13">
        <v>5900</v>
      </c>
      <c r="D24" s="12">
        <v>5900</v>
      </c>
      <c r="E24" s="13">
        <v>5900</v>
      </c>
      <c r="F24" s="14">
        <v>5900</v>
      </c>
      <c r="G24" s="27">
        <v>5900</v>
      </c>
      <c r="H24" s="32"/>
      <c r="J24" s="11" t="s">
        <v>40</v>
      </c>
      <c r="K24" s="14">
        <v>6890</v>
      </c>
      <c r="L24" s="70">
        <v>5900</v>
      </c>
      <c r="M24" s="80">
        <f t="shared" si="0"/>
        <v>-0.14368650217706821</v>
      </c>
    </row>
    <row r="25" spans="1:13" ht="15.75" thickBot="1">
      <c r="A25" s="11" t="s">
        <v>42</v>
      </c>
      <c r="B25" s="12">
        <v>6700</v>
      </c>
      <c r="C25" s="13">
        <v>5700</v>
      </c>
      <c r="D25" s="12">
        <v>6700</v>
      </c>
      <c r="E25" s="13">
        <v>5700</v>
      </c>
      <c r="F25" s="14">
        <v>6700</v>
      </c>
      <c r="G25" s="27">
        <v>5700</v>
      </c>
      <c r="H25" s="32"/>
      <c r="J25" s="64" t="s">
        <v>68</v>
      </c>
      <c r="K25" s="65">
        <v>6900</v>
      </c>
      <c r="L25" s="70">
        <v>6555</v>
      </c>
      <c r="M25" s="80">
        <f t="shared" si="0"/>
        <v>-0.05</v>
      </c>
    </row>
    <row r="26" spans="1:13" ht="15.75" thickBot="1">
      <c r="A26" s="11" t="s">
        <v>25</v>
      </c>
      <c r="B26" s="15">
        <v>4650</v>
      </c>
      <c r="C26" s="16">
        <v>4650</v>
      </c>
      <c r="D26" s="15">
        <v>4650</v>
      </c>
      <c r="E26" s="16">
        <v>4650</v>
      </c>
      <c r="F26" s="16">
        <v>4650</v>
      </c>
      <c r="G26" s="29">
        <v>4650</v>
      </c>
      <c r="H26" s="34"/>
      <c r="J26" s="63" t="s">
        <v>69</v>
      </c>
      <c r="K26" s="69"/>
      <c r="L26" s="73"/>
      <c r="M26" s="79"/>
    </row>
    <row r="27" spans="1:13" ht="15.75" thickBot="1">
      <c r="A27" s="4" t="s">
        <v>56</v>
      </c>
      <c r="B27" s="5" t="s">
        <v>0</v>
      </c>
      <c r="C27" s="6" t="s">
        <v>2</v>
      </c>
      <c r="D27" s="5" t="s">
        <v>0</v>
      </c>
      <c r="E27" s="6" t="s">
        <v>2</v>
      </c>
      <c r="F27" s="6" t="s">
        <v>0</v>
      </c>
      <c r="G27" s="20" t="s">
        <v>2</v>
      </c>
      <c r="H27" s="36" t="s">
        <v>10</v>
      </c>
      <c r="J27" s="7" t="s">
        <v>70</v>
      </c>
      <c r="K27" s="10">
        <v>5900</v>
      </c>
      <c r="L27" s="70">
        <v>6400</v>
      </c>
      <c r="M27" s="80">
        <f t="shared" si="0"/>
        <v>8.4745762711864403E-2</v>
      </c>
    </row>
    <row r="28" spans="1:13" ht="15.75" thickBot="1">
      <c r="A28" s="11" t="s">
        <v>13</v>
      </c>
      <c r="B28" s="12">
        <v>6900</v>
      </c>
      <c r="C28" s="13">
        <v>5900</v>
      </c>
      <c r="D28" s="12">
        <v>6900</v>
      </c>
      <c r="E28" s="13">
        <v>5900</v>
      </c>
      <c r="F28" s="14">
        <v>6900</v>
      </c>
      <c r="G28" s="27">
        <v>5900</v>
      </c>
      <c r="H28" s="43">
        <v>0.05</v>
      </c>
      <c r="J28" s="11" t="s">
        <v>37</v>
      </c>
      <c r="K28" s="14">
        <v>5900</v>
      </c>
      <c r="L28" s="70">
        <v>6200</v>
      </c>
      <c r="M28" s="80">
        <f t="shared" si="0"/>
        <v>5.0847457627118647E-2</v>
      </c>
    </row>
    <row r="29" spans="1:13" ht="15.75" thickBot="1">
      <c r="A29" s="11" t="s">
        <v>15</v>
      </c>
      <c r="B29" s="12">
        <v>7399</v>
      </c>
      <c r="C29" s="13">
        <v>6637</v>
      </c>
      <c r="D29" s="12">
        <v>7399</v>
      </c>
      <c r="E29" s="13">
        <v>6637</v>
      </c>
      <c r="F29" s="12">
        <v>7399</v>
      </c>
      <c r="G29" s="27">
        <v>6637</v>
      </c>
      <c r="H29" s="44">
        <v>0.15</v>
      </c>
      <c r="J29" s="66" t="s">
        <v>38</v>
      </c>
      <c r="K29" s="69"/>
      <c r="L29" s="73"/>
      <c r="M29" s="79"/>
    </row>
    <row r="30" spans="1:13" ht="15.75" thickBot="1">
      <c r="A30" s="11" t="s">
        <v>17</v>
      </c>
      <c r="B30" s="12">
        <v>6500</v>
      </c>
      <c r="C30" s="13">
        <v>5300</v>
      </c>
      <c r="D30" s="12">
        <v>6500</v>
      </c>
      <c r="E30" s="13">
        <v>5300</v>
      </c>
      <c r="F30" s="14">
        <v>6500</v>
      </c>
      <c r="G30" s="27">
        <v>5300</v>
      </c>
      <c r="H30" s="33"/>
      <c r="J30" s="21" t="s">
        <v>70</v>
      </c>
      <c r="K30" s="67">
        <v>4900</v>
      </c>
      <c r="L30" s="70">
        <v>6300</v>
      </c>
      <c r="M30" s="80">
        <f t="shared" si="0"/>
        <v>0.2857142857142857</v>
      </c>
    </row>
    <row r="31" spans="1:13" ht="15.75" thickBot="1">
      <c r="A31" s="11" t="s">
        <v>16</v>
      </c>
      <c r="B31" s="12">
        <v>6600</v>
      </c>
      <c r="C31" s="13">
        <v>5929</v>
      </c>
      <c r="D31" s="12">
        <v>6600</v>
      </c>
      <c r="E31" s="13">
        <v>5929</v>
      </c>
      <c r="F31" s="12">
        <v>6600</v>
      </c>
      <c r="G31" s="27">
        <v>5929</v>
      </c>
      <c r="H31" s="44">
        <v>0.1</v>
      </c>
      <c r="J31" s="68" t="s">
        <v>39</v>
      </c>
      <c r="K31" s="69"/>
      <c r="L31" s="73"/>
      <c r="M31" s="79"/>
    </row>
    <row r="32" spans="1:13" ht="15.75" thickBot="1">
      <c r="A32" s="11" t="s">
        <v>14</v>
      </c>
      <c r="B32" s="12">
        <v>5950</v>
      </c>
      <c r="C32" s="13">
        <v>5950</v>
      </c>
      <c r="D32" s="12">
        <v>5950</v>
      </c>
      <c r="E32" s="13">
        <v>5950</v>
      </c>
      <c r="F32" s="12">
        <v>5950</v>
      </c>
      <c r="G32" s="27">
        <v>5950</v>
      </c>
      <c r="H32" s="34"/>
      <c r="J32" s="7" t="s">
        <v>47</v>
      </c>
      <c r="K32" s="10">
        <v>5500</v>
      </c>
      <c r="L32" s="78">
        <v>6500</v>
      </c>
      <c r="M32" s="80">
        <f t="shared" si="0"/>
        <v>0.18181818181818182</v>
      </c>
    </row>
    <row r="33" spans="1:13" ht="15.75" thickBot="1">
      <c r="A33" s="4" t="s">
        <v>33</v>
      </c>
      <c r="B33" s="5" t="s">
        <v>0</v>
      </c>
      <c r="C33" s="6" t="s">
        <v>2</v>
      </c>
      <c r="D33" s="5" t="s">
        <v>0</v>
      </c>
      <c r="E33" s="6" t="s">
        <v>2</v>
      </c>
      <c r="F33" s="6" t="s">
        <v>0</v>
      </c>
      <c r="G33" s="20" t="s">
        <v>2</v>
      </c>
      <c r="H33" s="36" t="s">
        <v>10</v>
      </c>
      <c r="J33" s="11" t="s">
        <v>46</v>
      </c>
      <c r="K33" s="14">
        <v>7200</v>
      </c>
      <c r="L33" s="77">
        <v>7200</v>
      </c>
      <c r="M33" s="80">
        <f t="shared" si="0"/>
        <v>0</v>
      </c>
    </row>
    <row r="34" spans="1:13" ht="15.75" thickBot="1">
      <c r="A34" s="11" t="s">
        <v>34</v>
      </c>
      <c r="B34" s="12">
        <v>5830</v>
      </c>
      <c r="C34" s="13">
        <v>5830</v>
      </c>
      <c r="D34" s="12">
        <v>5830</v>
      </c>
      <c r="E34" s="13">
        <v>5830</v>
      </c>
      <c r="F34" s="14">
        <v>5830</v>
      </c>
      <c r="G34" s="27">
        <v>5830</v>
      </c>
      <c r="H34" s="39"/>
      <c r="J34" s="21" t="s">
        <v>70</v>
      </c>
      <c r="K34" s="24">
        <v>6990</v>
      </c>
      <c r="L34" s="81">
        <v>6990</v>
      </c>
      <c r="M34" s="82">
        <f t="shared" si="0"/>
        <v>0</v>
      </c>
    </row>
    <row r="35" spans="1:13" ht="15.75" thickBot="1">
      <c r="A35" s="4" t="s">
        <v>35</v>
      </c>
      <c r="B35" s="5" t="s">
        <v>0</v>
      </c>
      <c r="C35" s="6" t="s">
        <v>2</v>
      </c>
      <c r="D35" s="5" t="s">
        <v>0</v>
      </c>
      <c r="E35" s="6" t="s">
        <v>2</v>
      </c>
      <c r="F35" s="6" t="s">
        <v>0</v>
      </c>
      <c r="G35" s="20" t="s">
        <v>2</v>
      </c>
      <c r="H35" s="36" t="s">
        <v>10</v>
      </c>
    </row>
    <row r="36" spans="1:13" ht="15">
      <c r="A36" s="11" t="s">
        <v>44</v>
      </c>
      <c r="B36" s="12">
        <v>6400</v>
      </c>
      <c r="C36" s="13">
        <v>5900</v>
      </c>
      <c r="D36" s="12">
        <v>6400</v>
      </c>
      <c r="E36" s="13">
        <v>5900</v>
      </c>
      <c r="F36" s="14">
        <v>6400</v>
      </c>
      <c r="G36" s="27">
        <v>5900</v>
      </c>
      <c r="H36" s="31" t="s">
        <v>36</v>
      </c>
    </row>
    <row r="37" spans="1:13" ht="15.75" thickBot="1">
      <c r="A37" s="11" t="s">
        <v>37</v>
      </c>
      <c r="B37" s="12">
        <v>6200</v>
      </c>
      <c r="C37" s="13">
        <v>5800</v>
      </c>
      <c r="D37" s="12">
        <v>6200</v>
      </c>
      <c r="E37" s="13">
        <v>5800</v>
      </c>
      <c r="F37" s="14">
        <v>6200</v>
      </c>
      <c r="G37" s="27">
        <v>5800</v>
      </c>
      <c r="H37" s="34" t="s">
        <v>36</v>
      </c>
    </row>
    <row r="38" spans="1:13" ht="15.75" thickBot="1">
      <c r="A38" s="4" t="s">
        <v>38</v>
      </c>
      <c r="B38" s="5" t="s">
        <v>0</v>
      </c>
      <c r="C38" s="6" t="s">
        <v>2</v>
      </c>
      <c r="D38" s="5" t="s">
        <v>0</v>
      </c>
      <c r="E38" s="6" t="s">
        <v>2</v>
      </c>
      <c r="F38" s="6" t="s">
        <v>0</v>
      </c>
      <c r="G38" s="20" t="s">
        <v>2</v>
      </c>
      <c r="H38" s="36" t="s">
        <v>10</v>
      </c>
    </row>
    <row r="39" spans="1:13" ht="15">
      <c r="A39" s="11" t="s">
        <v>48</v>
      </c>
      <c r="B39" s="12">
        <v>6300</v>
      </c>
      <c r="C39" s="13">
        <v>6300</v>
      </c>
      <c r="D39" s="12">
        <v>6300</v>
      </c>
      <c r="E39" s="13">
        <v>6300</v>
      </c>
      <c r="F39" s="14">
        <v>6300</v>
      </c>
      <c r="G39" s="27">
        <v>6300</v>
      </c>
      <c r="H39" s="38"/>
    </row>
    <row r="40" spans="1:13" ht="15.75" thickBot="1">
      <c r="A40" s="11" t="s">
        <v>49</v>
      </c>
      <c r="B40" s="12">
        <v>6500</v>
      </c>
      <c r="C40" s="13">
        <v>6500</v>
      </c>
      <c r="D40" s="12">
        <v>6500</v>
      </c>
      <c r="E40" s="13">
        <v>6500</v>
      </c>
      <c r="F40" s="14">
        <v>6500</v>
      </c>
      <c r="G40" s="27">
        <v>6500</v>
      </c>
      <c r="H40" s="40" t="s">
        <v>57</v>
      </c>
    </row>
    <row r="41" spans="1:13" ht="15.75" thickBot="1">
      <c r="A41" s="4" t="s">
        <v>39</v>
      </c>
      <c r="B41" s="5" t="s">
        <v>0</v>
      </c>
      <c r="C41" s="6" t="s">
        <v>2</v>
      </c>
      <c r="D41" s="5" t="s">
        <v>0</v>
      </c>
      <c r="E41" s="6" t="s">
        <v>2</v>
      </c>
      <c r="F41" s="6" t="s">
        <v>0</v>
      </c>
      <c r="G41" s="20" t="s">
        <v>2</v>
      </c>
      <c r="H41" s="36" t="s">
        <v>10</v>
      </c>
    </row>
    <row r="42" spans="1:13" ht="15">
      <c r="A42" s="11" t="s">
        <v>45</v>
      </c>
      <c r="B42" s="12">
        <v>6990</v>
      </c>
      <c r="C42" s="18">
        <v>6990</v>
      </c>
      <c r="D42" s="12">
        <v>6990</v>
      </c>
      <c r="E42" s="13">
        <v>6990</v>
      </c>
      <c r="F42" s="12">
        <v>6990</v>
      </c>
      <c r="G42" s="27">
        <v>6990</v>
      </c>
      <c r="H42" s="38"/>
    </row>
    <row r="43" spans="1:13" ht="15">
      <c r="A43" s="11" t="s">
        <v>46</v>
      </c>
      <c r="B43" s="12">
        <v>7200</v>
      </c>
      <c r="C43" s="13">
        <v>6400</v>
      </c>
      <c r="D43" s="12">
        <v>7200</v>
      </c>
      <c r="E43" s="13">
        <v>6400</v>
      </c>
      <c r="F43" s="12">
        <v>7200</v>
      </c>
      <c r="G43" s="27">
        <v>6400</v>
      </c>
      <c r="H43" s="33"/>
    </row>
    <row r="44" spans="1:13" ht="15.75" thickBot="1">
      <c r="A44" s="21" t="s">
        <v>47</v>
      </c>
      <c r="B44" s="22">
        <v>6500</v>
      </c>
      <c r="C44" s="23">
        <v>5500</v>
      </c>
      <c r="D44" s="22">
        <v>6500</v>
      </c>
      <c r="E44" s="23">
        <v>5500</v>
      </c>
      <c r="F44" s="24">
        <v>6500</v>
      </c>
      <c r="G44" s="30">
        <v>5500</v>
      </c>
      <c r="H44" s="41"/>
    </row>
    <row r="45" spans="1:13" ht="13.5" thickBot="1"/>
    <row r="46" spans="1:13" ht="15">
      <c r="A46" s="25" t="s">
        <v>51</v>
      </c>
      <c r="B46" s="51">
        <f t="shared" ref="B46:G46" si="1">MIN(B3:B44)</f>
        <v>4650</v>
      </c>
      <c r="C46" s="45">
        <f t="shared" si="1"/>
        <v>4650</v>
      </c>
      <c r="D46" s="45">
        <f t="shared" si="1"/>
        <v>4650</v>
      </c>
      <c r="E46" s="45">
        <f t="shared" si="1"/>
        <v>4650</v>
      </c>
      <c r="F46" s="45">
        <f t="shared" si="1"/>
        <v>4650</v>
      </c>
      <c r="G46" s="52">
        <f t="shared" si="1"/>
        <v>4650</v>
      </c>
      <c r="H46" s="50"/>
    </row>
    <row r="47" spans="1:13" ht="15">
      <c r="A47" s="11" t="s">
        <v>52</v>
      </c>
      <c r="B47" s="53">
        <f t="shared" ref="B47:G47" si="2">AVERAGE(B3:B44)</f>
        <v>6513.3888888888887</v>
      </c>
      <c r="C47" s="46">
        <f t="shared" si="2"/>
        <v>6088.75</v>
      </c>
      <c r="D47" s="46">
        <f t="shared" si="2"/>
        <v>6527.2777777777774</v>
      </c>
      <c r="E47" s="46">
        <f t="shared" si="2"/>
        <v>6105.416666666667</v>
      </c>
      <c r="F47" s="46">
        <f t="shared" si="2"/>
        <v>6594.8611111111113</v>
      </c>
      <c r="G47" s="54">
        <f t="shared" si="2"/>
        <v>6135.3055555555557</v>
      </c>
      <c r="H47" s="50"/>
    </row>
    <row r="48" spans="1:13" ht="15">
      <c r="A48" s="11" t="s">
        <v>53</v>
      </c>
      <c r="B48" s="55">
        <f t="shared" ref="B48:G48" si="3">MAX(B3:B44)</f>
        <v>7650</v>
      </c>
      <c r="C48" s="18">
        <f t="shared" si="3"/>
        <v>6990</v>
      </c>
      <c r="D48" s="18">
        <f t="shared" si="3"/>
        <v>7650</v>
      </c>
      <c r="E48" s="18">
        <f t="shared" si="3"/>
        <v>7200</v>
      </c>
      <c r="F48" s="18">
        <f t="shared" si="3"/>
        <v>8149</v>
      </c>
      <c r="G48" s="19">
        <f t="shared" si="3"/>
        <v>7468</v>
      </c>
      <c r="H48" s="50"/>
    </row>
    <row r="49" spans="1:8" ht="15">
      <c r="A49" s="11"/>
      <c r="B49" s="56"/>
      <c r="C49" s="47"/>
      <c r="D49" s="47"/>
      <c r="E49" s="47"/>
      <c r="F49" s="47"/>
      <c r="G49" s="57"/>
      <c r="H49" s="50"/>
    </row>
    <row r="50" spans="1:8" ht="15">
      <c r="A50" s="11" t="s">
        <v>54</v>
      </c>
      <c r="B50" s="58">
        <f t="shared" ref="B50:G50" si="4">B48-B46</f>
        <v>3000</v>
      </c>
      <c r="C50" s="48">
        <f t="shared" si="4"/>
        <v>2340</v>
      </c>
      <c r="D50" s="48">
        <f t="shared" si="4"/>
        <v>3000</v>
      </c>
      <c r="E50" s="48">
        <f t="shared" si="4"/>
        <v>2550</v>
      </c>
      <c r="F50" s="48">
        <f t="shared" si="4"/>
        <v>3499</v>
      </c>
      <c r="G50" s="59">
        <f t="shared" si="4"/>
        <v>2818</v>
      </c>
      <c r="H50" s="50"/>
    </row>
    <row r="51" spans="1:8" ht="15.75" thickBot="1">
      <c r="A51" s="21" t="s">
        <v>55</v>
      </c>
      <c r="B51" s="60">
        <f t="shared" ref="B51:G51" si="5">(B48-B46)/B46</f>
        <v>0.64516129032258063</v>
      </c>
      <c r="C51" s="49">
        <f t="shared" si="5"/>
        <v>0.50322580645161286</v>
      </c>
      <c r="D51" s="49">
        <f t="shared" si="5"/>
        <v>0.64516129032258063</v>
      </c>
      <c r="E51" s="49">
        <f t="shared" si="5"/>
        <v>0.54838709677419351</v>
      </c>
      <c r="F51" s="49">
        <f t="shared" si="5"/>
        <v>0.75247311827956986</v>
      </c>
      <c r="G51" s="61">
        <f t="shared" si="5"/>
        <v>0.60602150537634414</v>
      </c>
      <c r="H51" s="50"/>
    </row>
    <row r="52" spans="1:8" ht="14.25">
      <c r="B52" s="2"/>
      <c r="C52" s="2"/>
      <c r="D52" s="2"/>
      <c r="E52" s="2"/>
      <c r="F52" s="2"/>
      <c r="G52" s="2"/>
    </row>
  </sheetData>
  <mergeCells count="3">
    <mergeCell ref="B1:C1"/>
    <mergeCell ref="D1:E1"/>
    <mergeCell ref="F1:G1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umfelgun og samanburður</vt:lpstr>
      <vt:lpstr>'umfelgun og samanburður'!Print_Area</vt:lpstr>
    </vt:vector>
  </TitlesOfParts>
  <Company>ASI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</dc:creator>
  <cp:lastModifiedBy>kristjana</cp:lastModifiedBy>
  <cp:lastPrinted>2011-04-05T14:40:17Z</cp:lastPrinted>
  <dcterms:created xsi:type="dcterms:W3CDTF">2005-09-30T09:36:41Z</dcterms:created>
  <dcterms:modified xsi:type="dcterms:W3CDTF">2011-04-06T11:29:48Z</dcterms:modified>
</cp:coreProperties>
</file>