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amanburður prufa" sheetId="7" r:id="rId1"/>
  </sheets>
  <definedNames>
    <definedName name="_xlnm.Print_Area" localSheetId="0">'samanburður prufa'!$A$1:$M$88</definedName>
  </definedNames>
  <calcPr calcId="125725"/>
</workbook>
</file>

<file path=xl/calcChain.xml><?xml version="1.0" encoding="utf-8"?>
<calcChain xmlns="http://schemas.openxmlformats.org/spreadsheetml/2006/main">
  <c r="L88" i="7"/>
  <c r="K88"/>
  <c r="M88" s="1"/>
  <c r="J88"/>
  <c r="L87"/>
  <c r="K87"/>
  <c r="M87" s="1"/>
  <c r="J87"/>
  <c r="L86"/>
  <c r="K86"/>
  <c r="M86" s="1"/>
  <c r="J86"/>
  <c r="L85"/>
  <c r="K85"/>
  <c r="M85" s="1"/>
  <c r="J85"/>
  <c r="L83"/>
  <c r="K83"/>
  <c r="M83" s="1"/>
  <c r="J83"/>
  <c r="L82"/>
  <c r="K82"/>
  <c r="M82" s="1"/>
  <c r="J82"/>
  <c r="L81"/>
  <c r="K81"/>
  <c r="M81" s="1"/>
  <c r="J81"/>
  <c r="L80"/>
  <c r="K80"/>
  <c r="M80" s="1"/>
  <c r="J80"/>
  <c r="L78"/>
  <c r="K78"/>
  <c r="M78" s="1"/>
  <c r="J78"/>
  <c r="L77"/>
  <c r="K77"/>
  <c r="M77" s="1"/>
  <c r="J77"/>
  <c r="L76"/>
  <c r="K76"/>
  <c r="M76" s="1"/>
  <c r="J76"/>
  <c r="L75"/>
  <c r="K75"/>
  <c r="M75" s="1"/>
  <c r="J75"/>
  <c r="L74"/>
  <c r="K74"/>
  <c r="M74" s="1"/>
  <c r="J74"/>
  <c r="L72"/>
  <c r="K72"/>
  <c r="M72" s="1"/>
  <c r="J72"/>
  <c r="L71"/>
  <c r="K71"/>
  <c r="M71" s="1"/>
  <c r="J71"/>
  <c r="L70"/>
  <c r="K70"/>
  <c r="M70" s="1"/>
  <c r="J70"/>
  <c r="L69"/>
  <c r="K69"/>
  <c r="M69" s="1"/>
  <c r="J69"/>
  <c r="L68"/>
  <c r="K68"/>
  <c r="M68" s="1"/>
  <c r="J68"/>
  <c r="L67"/>
  <c r="K67"/>
  <c r="M67" s="1"/>
  <c r="J67"/>
  <c r="L66"/>
  <c r="K66"/>
  <c r="M66" s="1"/>
  <c r="J66"/>
  <c r="L65"/>
  <c r="K65"/>
  <c r="M65" s="1"/>
  <c r="J65"/>
  <c r="L64"/>
  <c r="K64"/>
  <c r="M64" s="1"/>
  <c r="J64"/>
  <c r="L62"/>
  <c r="K62"/>
  <c r="M62" s="1"/>
  <c r="J62"/>
  <c r="L61"/>
  <c r="K61"/>
  <c r="M61" s="1"/>
  <c r="J61"/>
  <c r="L60"/>
  <c r="K60"/>
  <c r="M60" s="1"/>
  <c r="J60"/>
  <c r="L59"/>
  <c r="K59"/>
  <c r="M59" s="1"/>
  <c r="J59"/>
  <c r="L58"/>
  <c r="K58"/>
  <c r="M58" s="1"/>
  <c r="J58"/>
  <c r="L57"/>
  <c r="K57"/>
  <c r="M57" s="1"/>
  <c r="J57"/>
  <c r="L56"/>
  <c r="K56"/>
  <c r="M56" s="1"/>
  <c r="J56"/>
  <c r="L55"/>
  <c r="K55"/>
  <c r="M55" s="1"/>
  <c r="J55"/>
  <c r="L54"/>
  <c r="K54"/>
  <c r="M54" s="1"/>
  <c r="J54"/>
  <c r="L53"/>
  <c r="K53"/>
  <c r="M53" s="1"/>
  <c r="J53"/>
  <c r="L52"/>
  <c r="K52"/>
  <c r="M52" s="1"/>
  <c r="J52"/>
  <c r="L51"/>
  <c r="K51"/>
  <c r="M51" s="1"/>
  <c r="J51"/>
  <c r="L50"/>
  <c r="K50"/>
  <c r="M50" s="1"/>
  <c r="J50"/>
  <c r="L48"/>
  <c r="K48"/>
  <c r="M48" s="1"/>
  <c r="J48"/>
  <c r="L47"/>
  <c r="K47"/>
  <c r="M47" s="1"/>
  <c r="J47"/>
  <c r="L46"/>
  <c r="K46"/>
  <c r="M46" s="1"/>
  <c r="J46"/>
  <c r="L45"/>
  <c r="K45"/>
  <c r="M45" s="1"/>
  <c r="J45"/>
  <c r="L44"/>
  <c r="K44"/>
  <c r="M44" s="1"/>
  <c r="J44"/>
  <c r="L42"/>
  <c r="K42"/>
  <c r="M42" s="1"/>
  <c r="J42"/>
  <c r="L41"/>
  <c r="K41"/>
  <c r="M41" s="1"/>
  <c r="J41"/>
  <c r="L40"/>
  <c r="K40"/>
  <c r="M40" s="1"/>
  <c r="J40"/>
  <c r="L39"/>
  <c r="K39"/>
  <c r="M39" s="1"/>
  <c r="J39"/>
  <c r="L38"/>
  <c r="K38"/>
  <c r="M38" s="1"/>
  <c r="J38"/>
  <c r="L37"/>
  <c r="K37"/>
  <c r="M37" s="1"/>
  <c r="J37"/>
  <c r="L36"/>
  <c r="K36"/>
  <c r="M36" s="1"/>
  <c r="J36"/>
  <c r="L35"/>
  <c r="K35"/>
  <c r="M35" s="1"/>
  <c r="J35"/>
  <c r="L34"/>
  <c r="K34"/>
  <c r="M34" s="1"/>
  <c r="J34"/>
  <c r="L33"/>
  <c r="K33"/>
  <c r="M33" s="1"/>
  <c r="J33"/>
  <c r="L32"/>
  <c r="K32"/>
  <c r="M32" s="1"/>
  <c r="J32"/>
  <c r="L31"/>
  <c r="K31"/>
  <c r="M31" s="1"/>
  <c r="J31"/>
  <c r="L30"/>
  <c r="K30"/>
  <c r="M30" s="1"/>
  <c r="J30"/>
  <c r="L29"/>
  <c r="K29"/>
  <c r="M29" s="1"/>
  <c r="J29"/>
  <c r="L28"/>
  <c r="K28"/>
  <c r="M28" s="1"/>
  <c r="J28"/>
  <c r="L27"/>
  <c r="K27"/>
  <c r="M27" s="1"/>
  <c r="J27"/>
  <c r="L26"/>
  <c r="K26"/>
  <c r="M26" s="1"/>
  <c r="J26"/>
  <c r="L24"/>
  <c r="K24"/>
  <c r="M24" s="1"/>
  <c r="J24"/>
  <c r="L23"/>
  <c r="K23"/>
  <c r="M23" s="1"/>
  <c r="J23"/>
  <c r="L22"/>
  <c r="K22"/>
  <c r="M22" s="1"/>
  <c r="J22"/>
  <c r="L21"/>
  <c r="K21"/>
  <c r="M21" s="1"/>
  <c r="J21"/>
  <c r="L20"/>
  <c r="K20"/>
  <c r="M20" s="1"/>
  <c r="J20"/>
  <c r="L19"/>
  <c r="K19"/>
  <c r="M19" s="1"/>
  <c r="J19"/>
  <c r="L18"/>
  <c r="K18"/>
  <c r="M18" s="1"/>
  <c r="J18"/>
  <c r="L17"/>
  <c r="K17"/>
  <c r="M17" s="1"/>
  <c r="J17"/>
  <c r="L16"/>
  <c r="K16"/>
  <c r="M16" s="1"/>
  <c r="J16"/>
  <c r="L14"/>
  <c r="K14"/>
  <c r="M14" s="1"/>
  <c r="J14"/>
  <c r="L13"/>
  <c r="K13"/>
  <c r="M13" s="1"/>
  <c r="J13"/>
  <c r="L12"/>
  <c r="K12"/>
  <c r="M12" s="1"/>
  <c r="J12"/>
  <c r="L11"/>
  <c r="K11"/>
  <c r="M11" s="1"/>
  <c r="J11"/>
  <c r="L10"/>
  <c r="K10"/>
  <c r="M10" s="1"/>
  <c r="J10"/>
  <c r="L9"/>
  <c r="K9"/>
  <c r="M9" s="1"/>
  <c r="J9"/>
  <c r="L8"/>
  <c r="K8"/>
  <c r="M8" s="1"/>
  <c r="J8"/>
  <c r="L7"/>
  <c r="K7"/>
  <c r="M7" s="1"/>
  <c r="J7"/>
  <c r="L6"/>
  <c r="K6"/>
  <c r="M6" s="1"/>
  <c r="J6"/>
  <c r="L5"/>
  <c r="K5"/>
  <c r="M5" s="1"/>
  <c r="J5"/>
  <c r="L4"/>
  <c r="K4"/>
  <c r="M4" s="1"/>
  <c r="J4"/>
  <c r="L3"/>
  <c r="K3"/>
  <c r="M3" s="1"/>
  <c r="J3"/>
</calcChain>
</file>

<file path=xl/sharedStrings.xml><?xml version="1.0" encoding="utf-8"?>
<sst xmlns="http://schemas.openxmlformats.org/spreadsheetml/2006/main" count="252" uniqueCount="103">
  <si>
    <t>Ostur, viðbit og mjólkurvörur</t>
  </si>
  <si>
    <t>Smjörvi 300 g</t>
  </si>
  <si>
    <t xml:space="preserve">Kotasæla 200 g </t>
  </si>
  <si>
    <t>Fjörmjólk 1l</t>
  </si>
  <si>
    <t>MS grísk yogurt 350 g</t>
  </si>
  <si>
    <t>AB mjólk 1 l</t>
  </si>
  <si>
    <t xml:space="preserve">Skyr.is Bláberja 500 g </t>
  </si>
  <si>
    <t>Brauðmeti, kex og morgunkorn</t>
  </si>
  <si>
    <t>Heilhveitibrauð, samlokubrauð sneitt -  ódýrasta kílóverð</t>
  </si>
  <si>
    <t>Flatkökur - ódýrasta kílóverð</t>
  </si>
  <si>
    <t>Haust Hafrakex - ódýrasta kílóverð</t>
  </si>
  <si>
    <t>Súkkulaðikex Homblest - Ódýrasta kílóverð</t>
  </si>
  <si>
    <t>Cheerios - ódýrasta kílóverð</t>
  </si>
  <si>
    <t xml:space="preserve">Kellog´s Kornflögur - ódýrasta kílóverð </t>
  </si>
  <si>
    <t>Kjötvörur og álegg</t>
  </si>
  <si>
    <t>Kjúklingabringur ferskar  (skinnlausar) ódýrasta kílóverð</t>
  </si>
  <si>
    <t>Búrfell Beikon sneiðar - ódýrasta kílóverð</t>
  </si>
  <si>
    <t>Goða skinka í sneiðum - ódýrasta kílóverð</t>
  </si>
  <si>
    <t>KEA kindakæfa - ódýrasta kílóverð</t>
  </si>
  <si>
    <t>Frosnar vörur</t>
  </si>
  <si>
    <t>Lambalæri - frosið - Ódýrasta kílóverð</t>
  </si>
  <si>
    <t>Sun Lolly - appelsínubragð 10 stk.</t>
  </si>
  <si>
    <t>Dósamatur og þurrvörur</t>
  </si>
  <si>
    <t>Ora maískorn í dós  - ódýrasta kílóverð</t>
  </si>
  <si>
    <t>Neslé barnagrautur - Fullkornsgrøt-frugt 400 g</t>
  </si>
  <si>
    <t>Pottagaldrar Lamb Islandia 18 g</t>
  </si>
  <si>
    <t>Ávextir og grænmeti</t>
  </si>
  <si>
    <t>Epli rauð- Ódýrasta kílóverð</t>
  </si>
  <si>
    <t>Gullauga Kartöflur- Ódýrasta kílóverð</t>
  </si>
  <si>
    <t>Appelsínur, per kg - Ódýrasta kílóverð</t>
  </si>
  <si>
    <t>Sveppir - Ódýrasta kílóverð</t>
  </si>
  <si>
    <t>Paprika rauð, per kg - Ódýrasta kílóverð</t>
  </si>
  <si>
    <t>Tómatar erlendir- Ódýrasta kílóverð</t>
  </si>
  <si>
    <t>Gulrætur íslenskar, ódýrasta kílóverð</t>
  </si>
  <si>
    <t>Avocado- Ódýrasta kílóverð</t>
  </si>
  <si>
    <t>Sætar kartöflur- Ódýrasta kílóverð</t>
  </si>
  <si>
    <t>Drykkjarvörur, sætindi og snakk</t>
  </si>
  <si>
    <t>Svali epla  3 x 250 ml</t>
  </si>
  <si>
    <t>Kaffi, te og kakómalt</t>
  </si>
  <si>
    <t>Kaffitár Morgundögg 500 g</t>
  </si>
  <si>
    <t>Maxwell House kaffi 500 g</t>
  </si>
  <si>
    <t>Nesquick kakómalt - ódýrasta kílóverð</t>
  </si>
  <si>
    <t xml:space="preserve">Hreinlætisvörur </t>
  </si>
  <si>
    <t>Rúðuúði, gluggapús til að nota inni - ódýrasta lítraverð</t>
  </si>
  <si>
    <t>Meðaltalsverð</t>
  </si>
  <si>
    <t>Hæsta verð</t>
  </si>
  <si>
    <t>Lægsta verð</t>
  </si>
  <si>
    <t>Munur á hæsta og lægsta</t>
  </si>
  <si>
    <t>e</t>
  </si>
  <si>
    <t>em</t>
  </si>
  <si>
    <t>Gunnars remolaði ódýrasta lítraverð</t>
  </si>
  <si>
    <t>Egils appelsín 2 l</t>
  </si>
  <si>
    <t>Brazzi Eplasafi 1 l</t>
  </si>
  <si>
    <t>Kornax hveiti 2 kg</t>
  </si>
  <si>
    <t>Ljóma smjörlíki 500 g</t>
  </si>
  <si>
    <t>Myllu Fittý Samlokubrauð 500 g</t>
  </si>
  <si>
    <t>1944 Hakkabuff í lauksósu 560gr st</t>
  </si>
  <si>
    <t>Þorskalýsi frá Lýsi, 500 stk</t>
  </si>
  <si>
    <t>Ýsuflök / roð og beinlaus - Ódýrasta kílóverð</t>
  </si>
  <si>
    <t>Filippo Berio, ólífu olía, ódýrasta lítraverð</t>
  </si>
  <si>
    <t>Neutral storvask - ódýrasta kílóverð</t>
  </si>
  <si>
    <t>Verðkönnun ASÍ í matvöruverslunum 14. mars 2011</t>
  </si>
  <si>
    <t>Kjörís, mjúkís ársins 2011 kókosís 1 líter</t>
  </si>
  <si>
    <t>Pedigree Junior Growth and Protection þurrfóður fyrir hvolpa- ódýrasta kílóverð</t>
  </si>
  <si>
    <t>Whiskas® Junior þurrfóður með kjúklingi og Duo-bitum með mjólk fyrir ketti-ódýraasta kílóverð</t>
  </si>
  <si>
    <t>Samkaup Úrval, Miðvangi</t>
  </si>
  <si>
    <t xml:space="preserve">Kókómjólk - 6 x ¼ l </t>
  </si>
  <si>
    <t>Kostur, Dalvegi</t>
  </si>
  <si>
    <t>Fjarðarkaup, Hafnarfirði</t>
  </si>
  <si>
    <t>Nóatún, Austurveri</t>
  </si>
  <si>
    <t>Hagkaup, Kringlan</t>
  </si>
  <si>
    <t>Krónan, Granda</t>
  </si>
  <si>
    <t>Bónus, Grandi</t>
  </si>
  <si>
    <t>Nettó, Mjódd</t>
  </si>
  <si>
    <t>Bíobú jógúrt - jarðaber - 170 gr</t>
  </si>
  <si>
    <t>Nýmjólk 1l</t>
  </si>
  <si>
    <t>Tapasco peppersauce orginal - 60ml - 1stk</t>
  </si>
  <si>
    <t>SS- Kjúklingaálegg- ódýrasta kílóverð</t>
  </si>
  <si>
    <t>SS-Skólakæfa- ódýrasta kílóverð</t>
  </si>
  <si>
    <t>SS-Birkireykt hangikjöt- ódýrasta kílóverð</t>
  </si>
  <si>
    <t>SS-vínarpylsur- ódýrasta kílóverð</t>
  </si>
  <si>
    <t>Goða medisterpylsa- ódýrasta kílóverð</t>
  </si>
  <si>
    <t>Búrfell kindabjúgu- ódýrasta kílóverð</t>
  </si>
  <si>
    <t>Alí fín lifrarkæfa- ódýrasta kílóverð</t>
  </si>
  <si>
    <t>Alí gróf lifrarkæfa- ódýrasta kílóverð</t>
  </si>
  <si>
    <t>Goða bacon kæfa- ódýrasta kílóverð</t>
  </si>
  <si>
    <t>Goða nestiskæfa- ódýrasta kílóverð</t>
  </si>
  <si>
    <t>Búrfell taðreykt hangiálegg- ódýrasta kílóverð</t>
  </si>
  <si>
    <t>Danskukker - Strásykur- ódýrasta kílóverð</t>
  </si>
  <si>
    <t>Klettavatn GOS mynta - 2 l</t>
  </si>
  <si>
    <t>Fairy liqid uppþvottalögur (grænn)  -  ódýrasta lítraverð</t>
  </si>
  <si>
    <t>Merrild mellemristet 103 kaffi 500 g</t>
  </si>
  <si>
    <t xml:space="preserve">Síríus Rjómasúkkulaði hreint 150 g </t>
  </si>
  <si>
    <t>Barilla spagetti - Ódýrasta kílóverð</t>
  </si>
  <si>
    <t>Salt, borðsalt - ódýrasta kílóverð</t>
  </si>
  <si>
    <t>Kjúklingur heill frosinn - Ódýrasta kílóverð</t>
  </si>
  <si>
    <t>Kjúklingur heill ferskur ókryddaður - ódýrasta kílóverð</t>
  </si>
  <si>
    <t>Finn crisp - Orginal - Ódýrasta kílóverð</t>
  </si>
  <si>
    <t>OTA Solgryn Haframjöl -  Ódýrasta kílóverð</t>
  </si>
  <si>
    <t>Skólaostur (blár) Kílóverð</t>
  </si>
  <si>
    <t>verð</t>
  </si>
  <si>
    <t xml:space="preserve">Töflur fyrir uppþvottavélar - ódýrasta stykkjaverð </t>
  </si>
  <si>
    <t>Barilla tortellini með osti og skinku, Ódýrasta kílóverð</t>
  </si>
</sst>
</file>

<file path=xl/styles.xml><?xml version="1.0" encoding="utf-8"?>
<styleSheet xmlns="http://schemas.openxmlformats.org/spreadsheetml/2006/main">
  <numFmts count="4">
    <numFmt numFmtId="43" formatCode="_-* #,##0.00\ _k_r_._-;\-* #,##0.00\ _k_r_._-;_-* &quot;-&quot;??\ _k_r_._-;_-@_-"/>
    <numFmt numFmtId="164" formatCode="_-* #,##0\ _k_r_._-;\-* #,##0\ _k_r_._-;_-* &quot;-&quot;??\ _k_r_._-;_-@_-"/>
    <numFmt numFmtId="165" formatCode="#,##0_ ;\-#,##0\ "/>
    <numFmt numFmtId="166" formatCode="0.0%"/>
  </numFmts>
  <fonts count="6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wrapText="1"/>
    </xf>
    <xf numFmtId="164" fontId="2" fillId="0" borderId="12" xfId="1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2" fillId="3" borderId="8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2" fillId="3" borderId="9" xfId="2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wrapText="1"/>
    </xf>
    <xf numFmtId="166" fontId="2" fillId="0" borderId="11" xfId="2" applyNumberFormat="1" applyFont="1" applyFill="1" applyBorder="1" applyAlignment="1">
      <alignment horizontal="center" vertical="center"/>
    </xf>
    <xf numFmtId="164" fontId="2" fillId="0" borderId="15" xfId="1" applyNumberFormat="1" applyFont="1" applyFill="1" applyBorder="1" applyAlignment="1">
      <alignment horizontal="center" vertical="center"/>
    </xf>
    <xf numFmtId="166" fontId="2" fillId="0" borderId="14" xfId="2" applyNumberFormat="1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166" fontId="2" fillId="0" borderId="16" xfId="2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/>
    </xf>
    <xf numFmtId="164" fontId="2" fillId="0" borderId="21" xfId="1" applyNumberFormat="1" applyFont="1" applyFill="1" applyBorder="1" applyAlignment="1">
      <alignment horizontal="center" vertical="center"/>
    </xf>
    <xf numFmtId="166" fontId="2" fillId="0" borderId="23" xfId="2" applyNumberFormat="1" applyFont="1" applyFill="1" applyBorder="1" applyAlignment="1">
      <alignment horizontal="center" vertical="center"/>
    </xf>
    <xf numFmtId="164" fontId="3" fillId="8" borderId="20" xfId="1" applyNumberFormat="1" applyFont="1" applyFill="1" applyBorder="1" applyAlignment="1">
      <alignment horizontal="center" vertical="center" textRotation="90" wrapText="1"/>
    </xf>
    <xf numFmtId="164" fontId="3" fillId="9" borderId="20" xfId="1" applyNumberFormat="1" applyFont="1" applyFill="1" applyBorder="1" applyAlignment="1">
      <alignment horizontal="center" vertical="center" textRotation="90" wrapText="1"/>
    </xf>
    <xf numFmtId="164" fontId="3" fillId="10" borderId="20" xfId="1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/>
    </xf>
    <xf numFmtId="164" fontId="3" fillId="6" borderId="26" xfId="1" applyNumberFormat="1" applyFont="1" applyFill="1" applyBorder="1" applyAlignment="1">
      <alignment horizontal="center" vertical="center" textRotation="90" wrapText="1"/>
    </xf>
    <xf numFmtId="164" fontId="3" fillId="7" borderId="26" xfId="1" applyNumberFormat="1" applyFont="1" applyFill="1" applyBorder="1" applyAlignment="1">
      <alignment horizontal="center" vertical="center" textRotation="90" wrapText="1"/>
    </xf>
    <xf numFmtId="164" fontId="3" fillId="4" borderId="26" xfId="1" applyNumberFormat="1" applyFont="1" applyFill="1" applyBorder="1" applyAlignment="1">
      <alignment horizontal="center" vertical="center" textRotation="90" wrapText="1"/>
    </xf>
    <xf numFmtId="164" fontId="3" fillId="11" borderId="26" xfId="1" applyNumberFormat="1" applyFont="1" applyFill="1" applyBorder="1" applyAlignment="1">
      <alignment horizontal="center" vertical="center" textRotation="90" wrapText="1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18" xfId="1" applyNumberFormat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/>
    </xf>
    <xf numFmtId="164" fontId="5" fillId="0" borderId="23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24" xfId="1" applyNumberFormat="1" applyFont="1" applyFill="1" applyBorder="1" applyAlignment="1">
      <alignment horizontal="center" vertical="center"/>
    </xf>
    <xf numFmtId="164" fontId="5" fillId="0" borderId="28" xfId="1" applyNumberFormat="1" applyFont="1" applyFill="1" applyBorder="1" applyAlignment="1">
      <alignment horizontal="center" vertical="center"/>
    </xf>
    <xf numFmtId="164" fontId="2" fillId="0" borderId="25" xfId="1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64" fontId="3" fillId="5" borderId="20" xfId="1" applyNumberFormat="1" applyFont="1" applyFill="1" applyBorder="1" applyAlignment="1">
      <alignment horizontal="center" vertical="center" textRotation="90" wrapText="1"/>
    </xf>
    <xf numFmtId="164" fontId="1" fillId="3" borderId="19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12" borderId="5" xfId="0" applyFont="1" applyFill="1" applyBorder="1" applyAlignment="1">
      <alignment horizontal="center" vertical="center" textRotation="90"/>
    </xf>
    <xf numFmtId="164" fontId="2" fillId="12" borderId="1" xfId="1" applyNumberFormat="1" applyFont="1" applyFill="1" applyBorder="1" applyAlignment="1">
      <alignment horizontal="center" vertical="center"/>
    </xf>
    <xf numFmtId="164" fontId="5" fillId="12" borderId="1" xfId="1" applyNumberFormat="1" applyFont="1" applyFill="1" applyBorder="1" applyAlignment="1">
      <alignment horizontal="center" vertical="center"/>
    </xf>
    <xf numFmtId="164" fontId="5" fillId="12" borderId="14" xfId="1" applyNumberFormat="1" applyFont="1" applyFill="1" applyBorder="1" applyAlignment="1">
      <alignment horizontal="center" vertical="center"/>
    </xf>
    <xf numFmtId="164" fontId="2" fillId="12" borderId="18" xfId="1" applyNumberFormat="1" applyFont="1" applyFill="1" applyBorder="1" applyAlignment="1">
      <alignment horizontal="center" vertical="center"/>
    </xf>
    <xf numFmtId="164" fontId="5" fillId="12" borderId="18" xfId="1" applyNumberFormat="1" applyFont="1" applyFill="1" applyBorder="1" applyAlignment="1">
      <alignment horizontal="center" vertical="center"/>
    </xf>
    <xf numFmtId="164" fontId="2" fillId="12" borderId="13" xfId="1" applyNumberFormat="1" applyFont="1" applyFill="1" applyBorder="1" applyAlignment="1">
      <alignment horizontal="center" vertical="center"/>
    </xf>
    <xf numFmtId="164" fontId="5" fillId="12" borderId="11" xfId="1" applyNumberFormat="1" applyFont="1" applyFill="1" applyBorder="1" applyAlignment="1">
      <alignment horizontal="center" vertical="center"/>
    </xf>
    <xf numFmtId="164" fontId="2" fillId="12" borderId="14" xfId="1" applyNumberFormat="1" applyFont="1" applyFill="1" applyBorder="1" applyAlignment="1">
      <alignment horizontal="center" vertical="center"/>
    </xf>
    <xf numFmtId="164" fontId="5" fillId="12" borderId="25" xfId="1" applyNumberFormat="1" applyFont="1" applyFill="1" applyBorder="1" applyAlignment="1">
      <alignment horizontal="center" vertical="center"/>
    </xf>
    <xf numFmtId="164" fontId="5" fillId="12" borderId="13" xfId="1" applyNumberFormat="1" applyFont="1" applyFill="1" applyBorder="1" applyAlignment="1">
      <alignment horizontal="center" vertical="center"/>
    </xf>
    <xf numFmtId="164" fontId="5" fillId="12" borderId="16" xfId="1" applyNumberFormat="1" applyFont="1" applyFill="1" applyBorder="1" applyAlignment="1">
      <alignment horizontal="center" vertical="center"/>
    </xf>
    <xf numFmtId="164" fontId="2" fillId="12" borderId="22" xfId="1" applyNumberFormat="1" applyFont="1" applyFill="1" applyBorder="1" applyAlignment="1">
      <alignment horizontal="center" vertical="center"/>
    </xf>
    <xf numFmtId="164" fontId="5" fillId="12" borderId="22" xfId="1" applyNumberFormat="1" applyFont="1" applyFill="1" applyBorder="1" applyAlignment="1">
      <alignment horizontal="center" vertical="center"/>
    </xf>
    <xf numFmtId="164" fontId="2" fillId="13" borderId="1" xfId="1" applyNumberFormat="1" applyFont="1" applyFill="1" applyBorder="1" applyAlignment="1">
      <alignment horizontal="center" vertical="center"/>
    </xf>
    <xf numFmtId="164" fontId="5" fillId="13" borderId="1" xfId="1" applyNumberFormat="1" applyFont="1" applyFill="1" applyBorder="1" applyAlignment="1">
      <alignment horizontal="center" vertical="center"/>
    </xf>
    <xf numFmtId="164" fontId="5" fillId="13" borderId="25" xfId="1" applyNumberFormat="1" applyFont="1" applyFill="1" applyBorder="1" applyAlignment="1">
      <alignment horizontal="center" vertical="center"/>
    </xf>
    <xf numFmtId="164" fontId="2" fillId="13" borderId="18" xfId="1" applyNumberFormat="1" applyFont="1" applyFill="1" applyBorder="1" applyAlignment="1">
      <alignment horizontal="center" vertical="center"/>
    </xf>
    <xf numFmtId="164" fontId="5" fillId="13" borderId="18" xfId="1" applyNumberFormat="1" applyFont="1" applyFill="1" applyBorder="1" applyAlignment="1">
      <alignment horizontal="center" vertical="center"/>
    </xf>
    <xf numFmtId="164" fontId="2" fillId="13" borderId="13" xfId="1" applyNumberFormat="1" applyFont="1" applyFill="1" applyBorder="1" applyAlignment="1">
      <alignment horizontal="center" vertical="center"/>
    </xf>
    <xf numFmtId="164" fontId="5" fillId="13" borderId="10" xfId="1" applyNumberFormat="1" applyFont="1" applyFill="1" applyBorder="1" applyAlignment="1">
      <alignment horizontal="center" vertical="center"/>
    </xf>
    <xf numFmtId="164" fontId="5" fillId="13" borderId="28" xfId="1" applyNumberFormat="1" applyFont="1" applyFill="1" applyBorder="1" applyAlignment="1">
      <alignment horizontal="center" vertical="center"/>
    </xf>
    <xf numFmtId="164" fontId="5" fillId="13" borderId="13" xfId="1" applyNumberFormat="1" applyFont="1" applyFill="1" applyBorder="1" applyAlignment="1">
      <alignment horizontal="center" vertical="center"/>
    </xf>
    <xf numFmtId="164" fontId="5" fillId="13" borderId="14" xfId="1" applyNumberFormat="1" applyFont="1" applyFill="1" applyBorder="1" applyAlignment="1">
      <alignment horizontal="center" vertical="center"/>
    </xf>
    <xf numFmtId="164" fontId="2" fillId="13" borderId="22" xfId="1" applyNumberFormat="1" applyFont="1" applyFill="1" applyBorder="1" applyAlignment="1">
      <alignment horizontal="center" vertical="center"/>
    </xf>
    <xf numFmtId="164" fontId="5" fillId="13" borderId="22" xfId="1" applyNumberFormat="1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 textRotation="9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3.jpeg"/><Relationship Id="rId4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9</xdr:row>
      <xdr:rowOff>0</xdr:rowOff>
    </xdr:from>
    <xdr:to>
      <xdr:col>0</xdr:col>
      <xdr:colOff>2247900</xdr:colOff>
      <xdr:row>9</xdr:row>
      <xdr:rowOff>171450</xdr:rowOff>
    </xdr:to>
    <xdr:pic>
      <xdr:nvPicPr>
        <xdr:cNvPr id="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79082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67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67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24300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24300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423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423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423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423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11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423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423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423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423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9</xdr:row>
      <xdr:rowOff>0</xdr:rowOff>
    </xdr:from>
    <xdr:to>
      <xdr:col>0</xdr:col>
      <xdr:colOff>2247900</xdr:colOff>
      <xdr:row>9</xdr:row>
      <xdr:rowOff>171450</xdr:rowOff>
    </xdr:to>
    <xdr:pic>
      <xdr:nvPicPr>
        <xdr:cNvPr id="1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79082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1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67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1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67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19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2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172200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2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172200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23</xdr:row>
      <xdr:rowOff>0</xdr:rowOff>
    </xdr:to>
    <xdr:pic>
      <xdr:nvPicPr>
        <xdr:cNvPr id="2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172200"/>
          <a:ext cx="423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23</xdr:row>
      <xdr:rowOff>0</xdr:rowOff>
    </xdr:to>
    <xdr:pic>
      <xdr:nvPicPr>
        <xdr:cNvPr id="2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172200"/>
          <a:ext cx="423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23</xdr:row>
      <xdr:rowOff>0</xdr:rowOff>
    </xdr:to>
    <xdr:pic>
      <xdr:nvPicPr>
        <xdr:cNvPr id="2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172200"/>
          <a:ext cx="423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23</xdr:row>
      <xdr:rowOff>0</xdr:rowOff>
    </xdr:to>
    <xdr:pic>
      <xdr:nvPicPr>
        <xdr:cNvPr id="2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172200"/>
          <a:ext cx="423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2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172200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32</xdr:row>
      <xdr:rowOff>0</xdr:rowOff>
    </xdr:from>
    <xdr:to>
      <xdr:col>0</xdr:col>
      <xdr:colOff>1866900</xdr:colOff>
      <xdr:row>32</xdr:row>
      <xdr:rowOff>0</xdr:rowOff>
    </xdr:to>
    <xdr:pic>
      <xdr:nvPicPr>
        <xdr:cNvPr id="2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32</xdr:row>
      <xdr:rowOff>0</xdr:rowOff>
    </xdr:from>
    <xdr:to>
      <xdr:col>0</xdr:col>
      <xdr:colOff>1866900</xdr:colOff>
      <xdr:row>32</xdr:row>
      <xdr:rowOff>0</xdr:rowOff>
    </xdr:to>
    <xdr:pic>
      <xdr:nvPicPr>
        <xdr:cNvPr id="2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2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24300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3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24300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9</xdr:row>
      <xdr:rowOff>0</xdr:rowOff>
    </xdr:from>
    <xdr:to>
      <xdr:col>0</xdr:col>
      <xdr:colOff>2247900</xdr:colOff>
      <xdr:row>9</xdr:row>
      <xdr:rowOff>171450</xdr:rowOff>
    </xdr:to>
    <xdr:pic>
      <xdr:nvPicPr>
        <xdr:cNvPr id="3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79082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3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67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3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67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3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172200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3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172200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24</xdr:row>
      <xdr:rowOff>0</xdr:rowOff>
    </xdr:to>
    <xdr:pic>
      <xdr:nvPicPr>
        <xdr:cNvPr id="3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172200"/>
          <a:ext cx="4233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24</xdr:row>
      <xdr:rowOff>0</xdr:rowOff>
    </xdr:to>
    <xdr:pic>
      <xdr:nvPicPr>
        <xdr:cNvPr id="3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172200"/>
          <a:ext cx="4233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24</xdr:row>
      <xdr:rowOff>0</xdr:rowOff>
    </xdr:to>
    <xdr:pic>
      <xdr:nvPicPr>
        <xdr:cNvPr id="3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172200"/>
          <a:ext cx="4233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24</xdr:row>
      <xdr:rowOff>0</xdr:rowOff>
    </xdr:to>
    <xdr:pic>
      <xdr:nvPicPr>
        <xdr:cNvPr id="3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172200"/>
          <a:ext cx="4233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4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172200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4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24300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4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24300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12</xdr:row>
      <xdr:rowOff>19050</xdr:rowOff>
    </xdr:from>
    <xdr:to>
      <xdr:col>0</xdr:col>
      <xdr:colOff>2247900</xdr:colOff>
      <xdr:row>13</xdr:row>
      <xdr:rowOff>0</xdr:rowOff>
    </xdr:to>
    <xdr:pic>
      <xdr:nvPicPr>
        <xdr:cNvPr id="4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38137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0</xdr:col>
      <xdr:colOff>1866900</xdr:colOff>
      <xdr:row>43</xdr:row>
      <xdr:rowOff>0</xdr:rowOff>
    </xdr:to>
    <xdr:pic>
      <xdr:nvPicPr>
        <xdr:cNvPr id="4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077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0</xdr:col>
      <xdr:colOff>1866900</xdr:colOff>
      <xdr:row>43</xdr:row>
      <xdr:rowOff>0</xdr:rowOff>
    </xdr:to>
    <xdr:pic>
      <xdr:nvPicPr>
        <xdr:cNvPr id="4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077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4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80072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4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80072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4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423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4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423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5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423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5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423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52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5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423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5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423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5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423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5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423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12</xdr:row>
      <xdr:rowOff>19050</xdr:rowOff>
    </xdr:from>
    <xdr:to>
      <xdr:col>0</xdr:col>
      <xdr:colOff>2247900</xdr:colOff>
      <xdr:row>13</xdr:row>
      <xdr:rowOff>0</xdr:rowOff>
    </xdr:to>
    <xdr:pic>
      <xdr:nvPicPr>
        <xdr:cNvPr id="5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38137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0</xdr:col>
      <xdr:colOff>1866900</xdr:colOff>
      <xdr:row>45</xdr:row>
      <xdr:rowOff>0</xdr:rowOff>
    </xdr:to>
    <xdr:pic>
      <xdr:nvPicPr>
        <xdr:cNvPr id="5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81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0</xdr:col>
      <xdr:colOff>1866900</xdr:colOff>
      <xdr:row>45</xdr:row>
      <xdr:rowOff>0</xdr:rowOff>
    </xdr:to>
    <xdr:pic>
      <xdr:nvPicPr>
        <xdr:cNvPr id="5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81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60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6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39302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6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39302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6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393025"/>
          <a:ext cx="423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6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393025"/>
          <a:ext cx="423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6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393025"/>
          <a:ext cx="423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6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393025"/>
          <a:ext cx="423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6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39302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88</xdr:row>
      <xdr:rowOff>0</xdr:rowOff>
    </xdr:from>
    <xdr:to>
      <xdr:col>0</xdr:col>
      <xdr:colOff>1866900</xdr:colOff>
      <xdr:row>88</xdr:row>
      <xdr:rowOff>0</xdr:rowOff>
    </xdr:to>
    <xdr:pic>
      <xdr:nvPicPr>
        <xdr:cNvPr id="6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3123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88</xdr:row>
      <xdr:rowOff>0</xdr:rowOff>
    </xdr:from>
    <xdr:to>
      <xdr:col>0</xdr:col>
      <xdr:colOff>1866900</xdr:colOff>
      <xdr:row>88</xdr:row>
      <xdr:rowOff>0</xdr:rowOff>
    </xdr:to>
    <xdr:pic>
      <xdr:nvPicPr>
        <xdr:cNvPr id="6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3123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7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80072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7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80072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12</xdr:row>
      <xdr:rowOff>19050</xdr:rowOff>
    </xdr:from>
    <xdr:to>
      <xdr:col>0</xdr:col>
      <xdr:colOff>2247900</xdr:colOff>
      <xdr:row>13</xdr:row>
      <xdr:rowOff>0</xdr:rowOff>
    </xdr:to>
    <xdr:pic>
      <xdr:nvPicPr>
        <xdr:cNvPr id="7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38137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0</xdr:col>
      <xdr:colOff>1866900</xdr:colOff>
      <xdr:row>45</xdr:row>
      <xdr:rowOff>0</xdr:rowOff>
    </xdr:to>
    <xdr:pic>
      <xdr:nvPicPr>
        <xdr:cNvPr id="7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81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0</xdr:col>
      <xdr:colOff>1866900</xdr:colOff>
      <xdr:row>45</xdr:row>
      <xdr:rowOff>0</xdr:rowOff>
    </xdr:to>
    <xdr:pic>
      <xdr:nvPicPr>
        <xdr:cNvPr id="7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81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7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39302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7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39302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7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393025"/>
          <a:ext cx="423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7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393025"/>
          <a:ext cx="423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7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393025"/>
          <a:ext cx="423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8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393025"/>
          <a:ext cx="423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8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39302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8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80072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8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800725"/>
          <a:ext cx="423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9</xdr:row>
      <xdr:rowOff>0</xdr:rowOff>
    </xdr:from>
    <xdr:to>
      <xdr:col>0</xdr:col>
      <xdr:colOff>2247900</xdr:colOff>
      <xdr:row>9</xdr:row>
      <xdr:rowOff>171450</xdr:rowOff>
    </xdr:to>
    <xdr:pic>
      <xdr:nvPicPr>
        <xdr:cNvPr id="8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981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8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8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8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8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8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4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8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4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8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9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9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9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93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9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9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9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9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9</xdr:row>
      <xdr:rowOff>0</xdr:rowOff>
    </xdr:from>
    <xdr:to>
      <xdr:col>0</xdr:col>
      <xdr:colOff>2247900</xdr:colOff>
      <xdr:row>9</xdr:row>
      <xdr:rowOff>171450</xdr:rowOff>
    </xdr:to>
    <xdr:pic>
      <xdr:nvPicPr>
        <xdr:cNvPr id="9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981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9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8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10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8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101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10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10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23</xdr:row>
      <xdr:rowOff>0</xdr:rowOff>
    </xdr:to>
    <xdr:pic>
      <xdr:nvPicPr>
        <xdr:cNvPr id="10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23</xdr:row>
      <xdr:rowOff>0</xdr:rowOff>
    </xdr:to>
    <xdr:pic>
      <xdr:nvPicPr>
        <xdr:cNvPr id="10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23</xdr:row>
      <xdr:rowOff>0</xdr:rowOff>
    </xdr:to>
    <xdr:pic>
      <xdr:nvPicPr>
        <xdr:cNvPr id="10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23</xdr:row>
      <xdr:rowOff>0</xdr:rowOff>
    </xdr:to>
    <xdr:pic>
      <xdr:nvPicPr>
        <xdr:cNvPr id="10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10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32</xdr:row>
      <xdr:rowOff>0</xdr:rowOff>
    </xdr:from>
    <xdr:to>
      <xdr:col>0</xdr:col>
      <xdr:colOff>1866900</xdr:colOff>
      <xdr:row>32</xdr:row>
      <xdr:rowOff>0</xdr:rowOff>
    </xdr:to>
    <xdr:pic>
      <xdr:nvPicPr>
        <xdr:cNvPr id="10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91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32</xdr:row>
      <xdr:rowOff>0</xdr:rowOff>
    </xdr:from>
    <xdr:to>
      <xdr:col>0</xdr:col>
      <xdr:colOff>1866900</xdr:colOff>
      <xdr:row>32</xdr:row>
      <xdr:rowOff>0</xdr:rowOff>
    </xdr:to>
    <xdr:pic>
      <xdr:nvPicPr>
        <xdr:cNvPr id="11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91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1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4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1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4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9</xdr:row>
      <xdr:rowOff>0</xdr:rowOff>
    </xdr:from>
    <xdr:to>
      <xdr:col>0</xdr:col>
      <xdr:colOff>2247900</xdr:colOff>
      <xdr:row>9</xdr:row>
      <xdr:rowOff>171450</xdr:rowOff>
    </xdr:to>
    <xdr:pic>
      <xdr:nvPicPr>
        <xdr:cNvPr id="11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981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11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8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11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8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11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11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24</xdr:row>
      <xdr:rowOff>0</xdr:rowOff>
    </xdr:to>
    <xdr:pic>
      <xdr:nvPicPr>
        <xdr:cNvPr id="11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24</xdr:row>
      <xdr:rowOff>0</xdr:rowOff>
    </xdr:to>
    <xdr:pic>
      <xdr:nvPicPr>
        <xdr:cNvPr id="11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24</xdr:row>
      <xdr:rowOff>0</xdr:rowOff>
    </xdr:to>
    <xdr:pic>
      <xdr:nvPicPr>
        <xdr:cNvPr id="12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24</xdr:row>
      <xdr:rowOff>0</xdr:rowOff>
    </xdr:to>
    <xdr:pic>
      <xdr:nvPicPr>
        <xdr:cNvPr id="12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12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12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4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12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4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12</xdr:row>
      <xdr:rowOff>19050</xdr:rowOff>
    </xdr:from>
    <xdr:to>
      <xdr:col>0</xdr:col>
      <xdr:colOff>2247900</xdr:colOff>
      <xdr:row>13</xdr:row>
      <xdr:rowOff>0</xdr:rowOff>
    </xdr:to>
    <xdr:pic>
      <xdr:nvPicPr>
        <xdr:cNvPr id="12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571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0</xdr:col>
      <xdr:colOff>1866900</xdr:colOff>
      <xdr:row>43</xdr:row>
      <xdr:rowOff>0</xdr:rowOff>
    </xdr:to>
    <xdr:pic>
      <xdr:nvPicPr>
        <xdr:cNvPr id="12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02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0</xdr:col>
      <xdr:colOff>1866900</xdr:colOff>
      <xdr:row>43</xdr:row>
      <xdr:rowOff>0</xdr:rowOff>
    </xdr:to>
    <xdr:pic>
      <xdr:nvPicPr>
        <xdr:cNvPr id="12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02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12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457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12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457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3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3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3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3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134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3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3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3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3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12</xdr:row>
      <xdr:rowOff>19050</xdr:rowOff>
    </xdr:from>
    <xdr:to>
      <xdr:col>0</xdr:col>
      <xdr:colOff>2247900</xdr:colOff>
      <xdr:row>13</xdr:row>
      <xdr:rowOff>0</xdr:rowOff>
    </xdr:to>
    <xdr:pic>
      <xdr:nvPicPr>
        <xdr:cNvPr id="13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571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0</xdr:col>
      <xdr:colOff>1866900</xdr:colOff>
      <xdr:row>45</xdr:row>
      <xdr:rowOff>0</xdr:rowOff>
    </xdr:to>
    <xdr:pic>
      <xdr:nvPicPr>
        <xdr:cNvPr id="14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10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0</xdr:col>
      <xdr:colOff>1866900</xdr:colOff>
      <xdr:row>45</xdr:row>
      <xdr:rowOff>0</xdr:rowOff>
    </xdr:to>
    <xdr:pic>
      <xdr:nvPicPr>
        <xdr:cNvPr id="14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10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142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14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14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14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14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14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14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14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15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457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15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457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12</xdr:row>
      <xdr:rowOff>19050</xdr:rowOff>
    </xdr:from>
    <xdr:to>
      <xdr:col>0</xdr:col>
      <xdr:colOff>2247900</xdr:colOff>
      <xdr:row>13</xdr:row>
      <xdr:rowOff>0</xdr:rowOff>
    </xdr:to>
    <xdr:pic>
      <xdr:nvPicPr>
        <xdr:cNvPr id="15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571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0</xdr:col>
      <xdr:colOff>1866900</xdr:colOff>
      <xdr:row>45</xdr:row>
      <xdr:rowOff>0</xdr:rowOff>
    </xdr:to>
    <xdr:pic>
      <xdr:nvPicPr>
        <xdr:cNvPr id="15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10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0</xdr:col>
      <xdr:colOff>1866900</xdr:colOff>
      <xdr:row>45</xdr:row>
      <xdr:rowOff>0</xdr:rowOff>
    </xdr:to>
    <xdr:pic>
      <xdr:nvPicPr>
        <xdr:cNvPr id="15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10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15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15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15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15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15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16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16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16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457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16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457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9</xdr:row>
      <xdr:rowOff>0</xdr:rowOff>
    </xdr:from>
    <xdr:to>
      <xdr:col>0</xdr:col>
      <xdr:colOff>2247900</xdr:colOff>
      <xdr:row>9</xdr:row>
      <xdr:rowOff>171450</xdr:rowOff>
    </xdr:to>
    <xdr:pic>
      <xdr:nvPicPr>
        <xdr:cNvPr id="16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981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16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8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16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8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16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4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16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4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6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7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7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7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173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7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7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7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7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9</xdr:row>
      <xdr:rowOff>0</xdr:rowOff>
    </xdr:from>
    <xdr:to>
      <xdr:col>0</xdr:col>
      <xdr:colOff>2247900</xdr:colOff>
      <xdr:row>9</xdr:row>
      <xdr:rowOff>171450</xdr:rowOff>
    </xdr:to>
    <xdr:pic>
      <xdr:nvPicPr>
        <xdr:cNvPr id="17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981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17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8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18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8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181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18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18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23</xdr:row>
      <xdr:rowOff>0</xdr:rowOff>
    </xdr:to>
    <xdr:pic>
      <xdr:nvPicPr>
        <xdr:cNvPr id="18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23</xdr:row>
      <xdr:rowOff>0</xdr:rowOff>
    </xdr:to>
    <xdr:pic>
      <xdr:nvPicPr>
        <xdr:cNvPr id="18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23</xdr:row>
      <xdr:rowOff>0</xdr:rowOff>
    </xdr:to>
    <xdr:pic>
      <xdr:nvPicPr>
        <xdr:cNvPr id="18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23</xdr:row>
      <xdr:rowOff>0</xdr:rowOff>
    </xdr:to>
    <xdr:pic>
      <xdr:nvPicPr>
        <xdr:cNvPr id="18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18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32</xdr:row>
      <xdr:rowOff>0</xdr:rowOff>
    </xdr:from>
    <xdr:to>
      <xdr:col>0</xdr:col>
      <xdr:colOff>1866900</xdr:colOff>
      <xdr:row>32</xdr:row>
      <xdr:rowOff>0</xdr:rowOff>
    </xdr:to>
    <xdr:pic>
      <xdr:nvPicPr>
        <xdr:cNvPr id="18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91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32</xdr:row>
      <xdr:rowOff>0</xdr:rowOff>
    </xdr:from>
    <xdr:to>
      <xdr:col>0</xdr:col>
      <xdr:colOff>1866900</xdr:colOff>
      <xdr:row>32</xdr:row>
      <xdr:rowOff>0</xdr:rowOff>
    </xdr:to>
    <xdr:pic>
      <xdr:nvPicPr>
        <xdr:cNvPr id="19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91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19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4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19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4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9</xdr:row>
      <xdr:rowOff>0</xdr:rowOff>
    </xdr:from>
    <xdr:to>
      <xdr:col>0</xdr:col>
      <xdr:colOff>2247900</xdr:colOff>
      <xdr:row>9</xdr:row>
      <xdr:rowOff>171450</xdr:rowOff>
    </xdr:to>
    <xdr:pic>
      <xdr:nvPicPr>
        <xdr:cNvPr id="19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981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19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8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19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8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19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19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24</xdr:row>
      <xdr:rowOff>0</xdr:rowOff>
    </xdr:to>
    <xdr:pic>
      <xdr:nvPicPr>
        <xdr:cNvPr id="19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24</xdr:row>
      <xdr:rowOff>0</xdr:rowOff>
    </xdr:to>
    <xdr:pic>
      <xdr:nvPicPr>
        <xdr:cNvPr id="19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24</xdr:row>
      <xdr:rowOff>0</xdr:rowOff>
    </xdr:to>
    <xdr:pic>
      <xdr:nvPicPr>
        <xdr:cNvPr id="20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24</xdr:row>
      <xdr:rowOff>0</xdr:rowOff>
    </xdr:to>
    <xdr:pic>
      <xdr:nvPicPr>
        <xdr:cNvPr id="20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20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648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20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4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14</xdr:row>
      <xdr:rowOff>0</xdr:rowOff>
    </xdr:from>
    <xdr:to>
      <xdr:col>0</xdr:col>
      <xdr:colOff>2247900</xdr:colOff>
      <xdr:row>14</xdr:row>
      <xdr:rowOff>171450</xdr:rowOff>
    </xdr:to>
    <xdr:pic>
      <xdr:nvPicPr>
        <xdr:cNvPr id="20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94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12</xdr:row>
      <xdr:rowOff>19050</xdr:rowOff>
    </xdr:from>
    <xdr:to>
      <xdr:col>0</xdr:col>
      <xdr:colOff>2247900</xdr:colOff>
      <xdr:row>13</xdr:row>
      <xdr:rowOff>0</xdr:rowOff>
    </xdr:to>
    <xdr:pic>
      <xdr:nvPicPr>
        <xdr:cNvPr id="20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571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0</xdr:col>
      <xdr:colOff>1866900</xdr:colOff>
      <xdr:row>43</xdr:row>
      <xdr:rowOff>0</xdr:rowOff>
    </xdr:to>
    <xdr:pic>
      <xdr:nvPicPr>
        <xdr:cNvPr id="20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02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0</xdr:col>
      <xdr:colOff>1866900</xdr:colOff>
      <xdr:row>43</xdr:row>
      <xdr:rowOff>0</xdr:rowOff>
    </xdr:to>
    <xdr:pic>
      <xdr:nvPicPr>
        <xdr:cNvPr id="20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02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20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457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20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457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21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2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2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21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214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21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21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21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21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12</xdr:row>
      <xdr:rowOff>19050</xdr:rowOff>
    </xdr:from>
    <xdr:to>
      <xdr:col>0</xdr:col>
      <xdr:colOff>2247900</xdr:colOff>
      <xdr:row>13</xdr:row>
      <xdr:rowOff>0</xdr:rowOff>
    </xdr:to>
    <xdr:pic>
      <xdr:nvPicPr>
        <xdr:cNvPr id="21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571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0</xdr:col>
      <xdr:colOff>1866900</xdr:colOff>
      <xdr:row>45</xdr:row>
      <xdr:rowOff>0</xdr:rowOff>
    </xdr:to>
    <xdr:pic>
      <xdr:nvPicPr>
        <xdr:cNvPr id="22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10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0</xdr:col>
      <xdr:colOff>1866900</xdr:colOff>
      <xdr:row>45</xdr:row>
      <xdr:rowOff>0</xdr:rowOff>
    </xdr:to>
    <xdr:pic>
      <xdr:nvPicPr>
        <xdr:cNvPr id="22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10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222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22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22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22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22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22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22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22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23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457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23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457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12</xdr:row>
      <xdr:rowOff>19050</xdr:rowOff>
    </xdr:from>
    <xdr:to>
      <xdr:col>0</xdr:col>
      <xdr:colOff>2247900</xdr:colOff>
      <xdr:row>13</xdr:row>
      <xdr:rowOff>0</xdr:rowOff>
    </xdr:to>
    <xdr:pic>
      <xdr:nvPicPr>
        <xdr:cNvPr id="23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571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0</xdr:col>
      <xdr:colOff>1866900</xdr:colOff>
      <xdr:row>45</xdr:row>
      <xdr:rowOff>0</xdr:rowOff>
    </xdr:to>
    <xdr:pic>
      <xdr:nvPicPr>
        <xdr:cNvPr id="23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10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0</xdr:col>
      <xdr:colOff>1866900</xdr:colOff>
      <xdr:row>45</xdr:row>
      <xdr:rowOff>0</xdr:rowOff>
    </xdr:to>
    <xdr:pic>
      <xdr:nvPicPr>
        <xdr:cNvPr id="23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10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23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23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23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23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23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190500</xdr:rowOff>
    </xdr:to>
    <xdr:pic>
      <xdr:nvPicPr>
        <xdr:cNvPr id="24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24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45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24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457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21</xdr:row>
      <xdr:rowOff>0</xdr:rowOff>
    </xdr:from>
    <xdr:to>
      <xdr:col>0</xdr:col>
      <xdr:colOff>2247900</xdr:colOff>
      <xdr:row>21</xdr:row>
      <xdr:rowOff>171450</xdr:rowOff>
    </xdr:to>
    <xdr:pic>
      <xdr:nvPicPr>
        <xdr:cNvPr id="24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457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tabSelected="1" zoomScale="85" zoomScaleNormal="85" workbookViewId="0">
      <selection activeCell="A4" sqref="A4"/>
    </sheetView>
  </sheetViews>
  <sheetFormatPr defaultRowHeight="15"/>
  <cols>
    <col min="1" max="1" width="44.85546875" style="1" customWidth="1"/>
    <col min="2" max="2" width="10.5703125" style="7" bestFit="1" customWidth="1"/>
    <col min="3" max="3" width="10.5703125" style="7" customWidth="1"/>
    <col min="4" max="4" width="10.5703125" style="7" bestFit="1" customWidth="1"/>
    <col min="5" max="9" width="10.42578125" style="7" bestFit="1" customWidth="1"/>
    <col min="10" max="10" width="10.42578125" style="7" customWidth="1"/>
    <col min="11" max="11" width="10.42578125" style="7" bestFit="1" customWidth="1"/>
    <col min="12" max="12" width="10.5703125" style="7" bestFit="1" customWidth="1"/>
    <col min="13" max="13" width="8.140625" style="7" bestFit="1" customWidth="1"/>
  </cols>
  <sheetData>
    <row r="1" spans="1:13" ht="114" customHeight="1" thickBot="1">
      <c r="A1" s="51" t="s">
        <v>61</v>
      </c>
      <c r="B1" s="49" t="s">
        <v>72</v>
      </c>
      <c r="C1" s="26" t="s">
        <v>71</v>
      </c>
      <c r="D1" s="22" t="s">
        <v>73</v>
      </c>
      <c r="E1" s="27" t="s">
        <v>67</v>
      </c>
      <c r="F1" s="23" t="s">
        <v>68</v>
      </c>
      <c r="G1" s="28" t="s">
        <v>69</v>
      </c>
      <c r="H1" s="24" t="s">
        <v>65</v>
      </c>
      <c r="I1" s="29" t="s">
        <v>70</v>
      </c>
      <c r="J1" s="25" t="s">
        <v>44</v>
      </c>
      <c r="K1" s="54" t="s">
        <v>45</v>
      </c>
      <c r="L1" s="80" t="s">
        <v>46</v>
      </c>
      <c r="M1" s="12" t="s">
        <v>47</v>
      </c>
    </row>
    <row r="2" spans="1:13" ht="15.75" thickBot="1">
      <c r="A2" s="52" t="s">
        <v>0</v>
      </c>
      <c r="B2" s="50" t="s">
        <v>100</v>
      </c>
      <c r="C2" s="50" t="s">
        <v>100</v>
      </c>
      <c r="D2" s="50" t="s">
        <v>100</v>
      </c>
      <c r="E2" s="50" t="s">
        <v>100</v>
      </c>
      <c r="F2" s="50" t="s">
        <v>100</v>
      </c>
      <c r="G2" s="50" t="s">
        <v>100</v>
      </c>
      <c r="H2" s="50" t="s">
        <v>100</v>
      </c>
      <c r="I2" s="50" t="s">
        <v>100</v>
      </c>
      <c r="J2" s="13"/>
      <c r="K2" s="9"/>
      <c r="L2" s="10"/>
      <c r="M2" s="11"/>
    </row>
    <row r="3" spans="1:13">
      <c r="A3" s="44" t="s">
        <v>75</v>
      </c>
      <c r="B3" s="43">
        <v>107</v>
      </c>
      <c r="C3" s="5">
        <v>106</v>
      </c>
      <c r="D3" s="5">
        <v>106</v>
      </c>
      <c r="E3" s="68">
        <v>103</v>
      </c>
      <c r="F3" s="55">
        <v>112</v>
      </c>
      <c r="G3" s="55">
        <v>112</v>
      </c>
      <c r="H3" s="55">
        <v>112</v>
      </c>
      <c r="I3" s="6" t="s">
        <v>49</v>
      </c>
      <c r="J3" s="15">
        <f t="shared" ref="J3:J14" si="0">AVERAGE(B3:I3)</f>
        <v>108.28571428571429</v>
      </c>
      <c r="K3" s="55">
        <f t="shared" ref="K3:K14" si="1">MAX(B3:I3)</f>
        <v>112</v>
      </c>
      <c r="L3" s="68">
        <f t="shared" ref="L3:L14" si="2">MIN(B3:I3)</f>
        <v>103</v>
      </c>
      <c r="M3" s="16">
        <f t="shared" ref="M3:M66" si="3">(K3-L3)/L3</f>
        <v>8.7378640776699032E-2</v>
      </c>
    </row>
    <row r="4" spans="1:13">
      <c r="A4" s="45" t="s">
        <v>3</v>
      </c>
      <c r="B4" s="43">
        <v>127</v>
      </c>
      <c r="C4" s="5">
        <v>127</v>
      </c>
      <c r="D4" s="5">
        <v>127</v>
      </c>
      <c r="E4" s="68">
        <v>119</v>
      </c>
      <c r="F4" s="5">
        <v>136</v>
      </c>
      <c r="G4" s="5">
        <v>135</v>
      </c>
      <c r="H4" s="55">
        <v>139</v>
      </c>
      <c r="I4" s="6">
        <v>135</v>
      </c>
      <c r="J4" s="15">
        <f t="shared" si="0"/>
        <v>130.625</v>
      </c>
      <c r="K4" s="55">
        <f t="shared" si="1"/>
        <v>139</v>
      </c>
      <c r="L4" s="68">
        <f t="shared" si="2"/>
        <v>119</v>
      </c>
      <c r="M4" s="16">
        <f t="shared" si="3"/>
        <v>0.16806722689075632</v>
      </c>
    </row>
    <row r="5" spans="1:13">
      <c r="A5" s="47" t="s">
        <v>66</v>
      </c>
      <c r="B5" s="40">
        <v>329</v>
      </c>
      <c r="C5" s="30">
        <v>349</v>
      </c>
      <c r="D5" s="30">
        <v>429</v>
      </c>
      <c r="E5" s="69">
        <v>298</v>
      </c>
      <c r="F5" s="30">
        <v>383</v>
      </c>
      <c r="G5" s="30">
        <v>419</v>
      </c>
      <c r="H5" s="56">
        <v>461</v>
      </c>
      <c r="I5" s="31">
        <v>363</v>
      </c>
      <c r="J5" s="15">
        <f t="shared" si="0"/>
        <v>378.875</v>
      </c>
      <c r="K5" s="55">
        <f t="shared" si="1"/>
        <v>461</v>
      </c>
      <c r="L5" s="68">
        <f t="shared" si="2"/>
        <v>298</v>
      </c>
      <c r="M5" s="16">
        <f t="shared" si="3"/>
        <v>0.54697986577181212</v>
      </c>
    </row>
    <row r="6" spans="1:13">
      <c r="A6" s="47" t="s">
        <v>54</v>
      </c>
      <c r="B6" s="40">
        <v>211</v>
      </c>
      <c r="C6" s="30">
        <v>212</v>
      </c>
      <c r="D6" s="56">
        <v>219</v>
      </c>
      <c r="E6" s="30">
        <v>212</v>
      </c>
      <c r="F6" s="69">
        <v>199</v>
      </c>
      <c r="G6" s="56">
        <v>219</v>
      </c>
      <c r="H6" s="56">
        <v>219</v>
      </c>
      <c r="I6" s="57">
        <v>219</v>
      </c>
      <c r="J6" s="15">
        <f t="shared" si="0"/>
        <v>213.75</v>
      </c>
      <c r="K6" s="55">
        <f t="shared" si="1"/>
        <v>219</v>
      </c>
      <c r="L6" s="68">
        <f t="shared" si="2"/>
        <v>199</v>
      </c>
      <c r="M6" s="16">
        <f t="shared" si="3"/>
        <v>0.10050251256281408</v>
      </c>
    </row>
    <row r="7" spans="1:13">
      <c r="A7" s="45" t="s">
        <v>1</v>
      </c>
      <c r="B7" s="40">
        <v>240</v>
      </c>
      <c r="C7" s="30">
        <v>241</v>
      </c>
      <c r="D7" s="30">
        <v>241</v>
      </c>
      <c r="E7" s="69">
        <v>225</v>
      </c>
      <c r="F7" s="30">
        <v>229</v>
      </c>
      <c r="G7" s="56">
        <v>269</v>
      </c>
      <c r="H7" s="56">
        <v>269</v>
      </c>
      <c r="I7" s="57">
        <v>269</v>
      </c>
      <c r="J7" s="15">
        <f t="shared" si="0"/>
        <v>247.875</v>
      </c>
      <c r="K7" s="55">
        <f t="shared" si="1"/>
        <v>269</v>
      </c>
      <c r="L7" s="68">
        <f t="shared" si="2"/>
        <v>225</v>
      </c>
      <c r="M7" s="16">
        <f t="shared" si="3"/>
        <v>0.19555555555555557</v>
      </c>
    </row>
    <row r="8" spans="1:13">
      <c r="A8" s="45" t="s">
        <v>99</v>
      </c>
      <c r="B8" s="70">
        <v>1268</v>
      </c>
      <c r="C8" s="69">
        <v>1268</v>
      </c>
      <c r="D8" s="56">
        <v>1335</v>
      </c>
      <c r="E8" s="56">
        <v>1335</v>
      </c>
      <c r="F8" s="56">
        <v>1335</v>
      </c>
      <c r="G8" s="56">
        <v>1335</v>
      </c>
      <c r="H8" s="56">
        <v>1335</v>
      </c>
      <c r="I8" s="31">
        <v>1296</v>
      </c>
      <c r="J8" s="15">
        <f t="shared" si="0"/>
        <v>1313.375</v>
      </c>
      <c r="K8" s="55">
        <f t="shared" si="1"/>
        <v>1335</v>
      </c>
      <c r="L8" s="68">
        <f t="shared" si="2"/>
        <v>1268</v>
      </c>
      <c r="M8" s="16">
        <f t="shared" si="3"/>
        <v>5.28391167192429E-2</v>
      </c>
    </row>
    <row r="9" spans="1:13">
      <c r="A9" s="45" t="s">
        <v>2</v>
      </c>
      <c r="B9" s="40">
        <v>147</v>
      </c>
      <c r="C9" s="30">
        <v>148</v>
      </c>
      <c r="D9" s="56">
        <v>184</v>
      </c>
      <c r="E9" s="69">
        <v>141</v>
      </c>
      <c r="F9" s="30">
        <v>149</v>
      </c>
      <c r="G9" s="30">
        <v>169</v>
      </c>
      <c r="H9" s="56">
        <v>184</v>
      </c>
      <c r="I9" s="31">
        <v>169</v>
      </c>
      <c r="J9" s="15">
        <f t="shared" si="0"/>
        <v>161.375</v>
      </c>
      <c r="K9" s="55">
        <f t="shared" si="1"/>
        <v>184</v>
      </c>
      <c r="L9" s="68">
        <f t="shared" si="2"/>
        <v>141</v>
      </c>
      <c r="M9" s="16">
        <f t="shared" si="3"/>
        <v>0.30496453900709219</v>
      </c>
    </row>
    <row r="10" spans="1:13">
      <c r="A10" s="45" t="s">
        <v>4</v>
      </c>
      <c r="B10" s="40">
        <v>215</v>
      </c>
      <c r="C10" s="30">
        <v>216</v>
      </c>
      <c r="D10" s="30">
        <v>217</v>
      </c>
      <c r="E10" s="69">
        <v>210</v>
      </c>
      <c r="F10" s="30">
        <v>230</v>
      </c>
      <c r="G10" s="56">
        <v>239</v>
      </c>
      <c r="H10" s="56">
        <v>239</v>
      </c>
      <c r="I10" s="57">
        <v>239</v>
      </c>
      <c r="J10" s="15">
        <f t="shared" si="0"/>
        <v>225.625</v>
      </c>
      <c r="K10" s="55">
        <f t="shared" si="1"/>
        <v>239</v>
      </c>
      <c r="L10" s="68">
        <f t="shared" si="2"/>
        <v>210</v>
      </c>
      <c r="M10" s="16">
        <f t="shared" si="3"/>
        <v>0.1380952380952381</v>
      </c>
    </row>
    <row r="11" spans="1:13">
      <c r="A11" s="45" t="s">
        <v>5</v>
      </c>
      <c r="B11" s="40">
        <v>205</v>
      </c>
      <c r="C11" s="30">
        <v>205</v>
      </c>
      <c r="D11" s="30">
        <v>206</v>
      </c>
      <c r="E11" s="69">
        <v>195</v>
      </c>
      <c r="F11" s="30">
        <v>205</v>
      </c>
      <c r="G11" s="30" t="s">
        <v>49</v>
      </c>
      <c r="H11" s="30">
        <v>219</v>
      </c>
      <c r="I11" s="57">
        <v>239</v>
      </c>
      <c r="J11" s="15">
        <f t="shared" si="0"/>
        <v>210.57142857142858</v>
      </c>
      <c r="K11" s="55">
        <f t="shared" si="1"/>
        <v>239</v>
      </c>
      <c r="L11" s="68">
        <f t="shared" si="2"/>
        <v>195</v>
      </c>
      <c r="M11" s="16">
        <f t="shared" si="3"/>
        <v>0.22564102564102564</v>
      </c>
    </row>
    <row r="12" spans="1:13">
      <c r="A12" s="45" t="s">
        <v>74</v>
      </c>
      <c r="B12" s="70">
        <v>98</v>
      </c>
      <c r="C12" s="30">
        <v>99</v>
      </c>
      <c r="D12" s="30">
        <v>101</v>
      </c>
      <c r="E12" s="56">
        <v>110</v>
      </c>
      <c r="F12" s="30">
        <v>108</v>
      </c>
      <c r="G12" s="30">
        <v>109</v>
      </c>
      <c r="H12" s="30">
        <v>107</v>
      </c>
      <c r="I12" s="31">
        <v>109</v>
      </c>
      <c r="J12" s="15">
        <f t="shared" si="0"/>
        <v>105.125</v>
      </c>
      <c r="K12" s="55">
        <f t="shared" si="1"/>
        <v>110</v>
      </c>
      <c r="L12" s="68">
        <f t="shared" si="2"/>
        <v>98</v>
      </c>
      <c r="M12" s="16">
        <f t="shared" si="3"/>
        <v>0.12244897959183673</v>
      </c>
    </row>
    <row r="13" spans="1:13">
      <c r="A13" s="45" t="s">
        <v>6</v>
      </c>
      <c r="B13" s="40">
        <v>258</v>
      </c>
      <c r="C13" s="30">
        <v>259</v>
      </c>
      <c r="D13" s="30">
        <v>259</v>
      </c>
      <c r="E13" s="69">
        <v>243</v>
      </c>
      <c r="F13" s="30">
        <v>283</v>
      </c>
      <c r="G13" s="30" t="s">
        <v>49</v>
      </c>
      <c r="H13" s="56">
        <v>298</v>
      </c>
      <c r="I13" s="57">
        <v>298</v>
      </c>
      <c r="J13" s="15">
        <f t="shared" si="0"/>
        <v>271.14285714285717</v>
      </c>
      <c r="K13" s="55">
        <f t="shared" si="1"/>
        <v>298</v>
      </c>
      <c r="L13" s="68">
        <f t="shared" si="2"/>
        <v>243</v>
      </c>
      <c r="M13" s="16">
        <f t="shared" si="3"/>
        <v>0.22633744855967078</v>
      </c>
    </row>
    <row r="14" spans="1:13" ht="15.75" thickBot="1">
      <c r="A14" s="46" t="s">
        <v>50</v>
      </c>
      <c r="B14" s="42" t="s">
        <v>48</v>
      </c>
      <c r="C14" s="32">
        <v>948</v>
      </c>
      <c r="D14" s="32">
        <v>998</v>
      </c>
      <c r="E14" s="59">
        <v>1073</v>
      </c>
      <c r="F14" s="72">
        <v>751</v>
      </c>
      <c r="G14" s="32">
        <v>1048</v>
      </c>
      <c r="H14" s="32">
        <v>1048</v>
      </c>
      <c r="I14" s="33">
        <v>1047</v>
      </c>
      <c r="J14" s="17">
        <f t="shared" si="0"/>
        <v>987.57142857142856</v>
      </c>
      <c r="K14" s="58">
        <f t="shared" si="1"/>
        <v>1073</v>
      </c>
      <c r="L14" s="71">
        <f t="shared" si="2"/>
        <v>751</v>
      </c>
      <c r="M14" s="18">
        <f t="shared" si="3"/>
        <v>0.42876165113182424</v>
      </c>
    </row>
    <row r="15" spans="1:13" ht="15.75" thickBot="1">
      <c r="A15" s="53" t="s">
        <v>7</v>
      </c>
      <c r="B15" s="50" t="s">
        <v>100</v>
      </c>
      <c r="C15" s="50" t="s">
        <v>100</v>
      </c>
      <c r="D15" s="50" t="s">
        <v>100</v>
      </c>
      <c r="E15" s="50" t="s">
        <v>100</v>
      </c>
      <c r="F15" s="50" t="s">
        <v>100</v>
      </c>
      <c r="G15" s="50" t="s">
        <v>100</v>
      </c>
      <c r="H15" s="50" t="s">
        <v>100</v>
      </c>
      <c r="I15" s="50" t="s">
        <v>100</v>
      </c>
      <c r="J15" s="19"/>
      <c r="K15" s="4"/>
      <c r="L15" s="4"/>
      <c r="M15" s="8"/>
    </row>
    <row r="16" spans="1:13" ht="28.5">
      <c r="A16" s="44" t="s">
        <v>8</v>
      </c>
      <c r="B16" s="74">
        <v>198</v>
      </c>
      <c r="C16" s="34">
        <v>258</v>
      </c>
      <c r="D16" s="34">
        <v>297</v>
      </c>
      <c r="E16" s="34">
        <v>257</v>
      </c>
      <c r="F16" s="34">
        <v>270</v>
      </c>
      <c r="G16" s="34">
        <v>298</v>
      </c>
      <c r="H16" s="34">
        <v>388</v>
      </c>
      <c r="I16" s="61">
        <v>400</v>
      </c>
      <c r="J16" s="2">
        <f t="shared" ref="J16:J24" si="4">AVERAGE(B16:I16)</f>
        <v>295.75</v>
      </c>
      <c r="K16" s="60">
        <f t="shared" ref="K16:K24" si="5">MAX(B16:I16)</f>
        <v>400</v>
      </c>
      <c r="L16" s="73">
        <f t="shared" ref="L16:L24" si="6">MIN(B16:I16)</f>
        <v>198</v>
      </c>
      <c r="M16" s="14">
        <f t="shared" si="3"/>
        <v>1.0202020202020201</v>
      </c>
    </row>
    <row r="17" spans="1:18">
      <c r="A17" s="45" t="s">
        <v>9</v>
      </c>
      <c r="B17" s="70">
        <v>576</v>
      </c>
      <c r="C17" s="56">
        <v>794</v>
      </c>
      <c r="D17" s="30">
        <v>700</v>
      </c>
      <c r="E17" s="30">
        <v>661</v>
      </c>
      <c r="F17" s="30">
        <v>633</v>
      </c>
      <c r="G17" s="30">
        <v>772</v>
      </c>
      <c r="H17" s="30">
        <v>711</v>
      </c>
      <c r="I17" s="31">
        <v>711</v>
      </c>
      <c r="J17" s="15">
        <f t="shared" si="4"/>
        <v>694.75</v>
      </c>
      <c r="K17" s="55">
        <f t="shared" si="5"/>
        <v>794</v>
      </c>
      <c r="L17" s="68">
        <f t="shared" si="6"/>
        <v>576</v>
      </c>
      <c r="M17" s="16">
        <f t="shared" si="3"/>
        <v>0.37847222222222221</v>
      </c>
    </row>
    <row r="18" spans="1:18">
      <c r="A18" s="47" t="s">
        <v>55</v>
      </c>
      <c r="B18" s="40">
        <v>275</v>
      </c>
      <c r="C18" s="30">
        <v>280</v>
      </c>
      <c r="D18" s="30">
        <v>279</v>
      </c>
      <c r="E18" s="30" t="s">
        <v>48</v>
      </c>
      <c r="F18" s="30">
        <v>311</v>
      </c>
      <c r="G18" s="56">
        <v>330</v>
      </c>
      <c r="H18" s="69">
        <v>225</v>
      </c>
      <c r="I18" s="31">
        <v>329</v>
      </c>
      <c r="J18" s="15">
        <f t="shared" si="4"/>
        <v>289.85714285714283</v>
      </c>
      <c r="K18" s="55">
        <f t="shared" si="5"/>
        <v>330</v>
      </c>
      <c r="L18" s="68">
        <f t="shared" si="6"/>
        <v>225</v>
      </c>
      <c r="M18" s="16">
        <f t="shared" si="3"/>
        <v>0.46666666666666667</v>
      </c>
    </row>
    <row r="19" spans="1:18">
      <c r="A19" s="45" t="s">
        <v>10</v>
      </c>
      <c r="B19" s="40">
        <v>877</v>
      </c>
      <c r="C19" s="30">
        <v>880</v>
      </c>
      <c r="D19" s="30">
        <v>884</v>
      </c>
      <c r="E19" s="69">
        <v>851</v>
      </c>
      <c r="F19" s="30">
        <v>1151</v>
      </c>
      <c r="G19" s="30">
        <v>1107</v>
      </c>
      <c r="H19" s="56">
        <v>1151</v>
      </c>
      <c r="I19" s="31">
        <v>886</v>
      </c>
      <c r="J19" s="15">
        <f t="shared" si="4"/>
        <v>973.375</v>
      </c>
      <c r="K19" s="55">
        <f t="shared" si="5"/>
        <v>1151</v>
      </c>
      <c r="L19" s="68">
        <f t="shared" si="6"/>
        <v>851</v>
      </c>
      <c r="M19" s="16">
        <f t="shared" si="3"/>
        <v>0.3525264394829612</v>
      </c>
    </row>
    <row r="20" spans="1:18">
      <c r="A20" s="45" t="s">
        <v>97</v>
      </c>
      <c r="B20" s="40">
        <v>897</v>
      </c>
      <c r="C20" s="30">
        <v>895</v>
      </c>
      <c r="D20" s="30">
        <v>865</v>
      </c>
      <c r="E20" s="30" t="s">
        <v>48</v>
      </c>
      <c r="F20" s="69">
        <v>845</v>
      </c>
      <c r="G20" s="30">
        <v>945</v>
      </c>
      <c r="H20" s="56">
        <v>995</v>
      </c>
      <c r="I20" s="31">
        <v>925</v>
      </c>
      <c r="J20" s="15">
        <f t="shared" si="4"/>
        <v>909.57142857142856</v>
      </c>
      <c r="K20" s="55">
        <f t="shared" si="5"/>
        <v>995</v>
      </c>
      <c r="L20" s="68">
        <f t="shared" si="6"/>
        <v>845</v>
      </c>
      <c r="M20" s="16">
        <f t="shared" si="3"/>
        <v>0.17751479289940827</v>
      </c>
    </row>
    <row r="21" spans="1:18">
      <c r="A21" s="45" t="s">
        <v>11</v>
      </c>
      <c r="B21" s="40">
        <v>630</v>
      </c>
      <c r="C21" s="30">
        <v>657</v>
      </c>
      <c r="D21" s="30">
        <v>623</v>
      </c>
      <c r="E21" s="69">
        <v>563</v>
      </c>
      <c r="F21" s="30">
        <v>660</v>
      </c>
      <c r="G21" s="56">
        <v>730</v>
      </c>
      <c r="H21" s="30">
        <v>633</v>
      </c>
      <c r="I21" s="31">
        <v>660</v>
      </c>
      <c r="J21" s="15">
        <f t="shared" si="4"/>
        <v>644.5</v>
      </c>
      <c r="K21" s="55">
        <f t="shared" si="5"/>
        <v>730</v>
      </c>
      <c r="L21" s="68">
        <f t="shared" si="6"/>
        <v>563</v>
      </c>
      <c r="M21" s="16">
        <f t="shared" si="3"/>
        <v>0.2966252220248668</v>
      </c>
    </row>
    <row r="22" spans="1:18">
      <c r="A22" s="45" t="s">
        <v>98</v>
      </c>
      <c r="B22" s="70">
        <v>349</v>
      </c>
      <c r="C22" s="30" t="s">
        <v>48</v>
      </c>
      <c r="D22" s="30">
        <v>399</v>
      </c>
      <c r="E22" s="30" t="s">
        <v>48</v>
      </c>
      <c r="F22" s="56">
        <v>514</v>
      </c>
      <c r="G22" s="30">
        <v>416</v>
      </c>
      <c r="H22" s="30">
        <v>409</v>
      </c>
      <c r="I22" s="31">
        <v>374</v>
      </c>
      <c r="J22" s="15">
        <f t="shared" si="4"/>
        <v>410.16666666666669</v>
      </c>
      <c r="K22" s="55">
        <f t="shared" si="5"/>
        <v>514</v>
      </c>
      <c r="L22" s="68">
        <f t="shared" si="6"/>
        <v>349</v>
      </c>
      <c r="M22" s="16">
        <f t="shared" si="3"/>
        <v>0.47277936962750716</v>
      </c>
    </row>
    <row r="23" spans="1:18">
      <c r="A23" s="45" t="s">
        <v>12</v>
      </c>
      <c r="B23" s="40">
        <v>995</v>
      </c>
      <c r="C23" s="30">
        <v>958</v>
      </c>
      <c r="D23" s="30">
        <v>1000</v>
      </c>
      <c r="E23" s="69">
        <v>799</v>
      </c>
      <c r="F23" s="30">
        <v>905</v>
      </c>
      <c r="G23" s="56">
        <v>1098</v>
      </c>
      <c r="H23" s="30">
        <v>1079</v>
      </c>
      <c r="I23" s="31">
        <v>946</v>
      </c>
      <c r="J23" s="15">
        <f t="shared" si="4"/>
        <v>972.5</v>
      </c>
      <c r="K23" s="55">
        <f t="shared" si="5"/>
        <v>1098</v>
      </c>
      <c r="L23" s="68">
        <f t="shared" si="6"/>
        <v>799</v>
      </c>
      <c r="M23" s="16">
        <f t="shared" si="3"/>
        <v>0.37421777221526908</v>
      </c>
    </row>
    <row r="24" spans="1:18" ht="15.75" thickBot="1">
      <c r="A24" s="46" t="s">
        <v>13</v>
      </c>
      <c r="B24" s="75">
        <v>639</v>
      </c>
      <c r="C24" s="32">
        <v>651</v>
      </c>
      <c r="D24" s="32">
        <v>998</v>
      </c>
      <c r="E24" s="32" t="s">
        <v>48</v>
      </c>
      <c r="F24" s="32">
        <v>797</v>
      </c>
      <c r="G24" s="32">
        <v>996</v>
      </c>
      <c r="H24" s="59">
        <v>1198</v>
      </c>
      <c r="I24" s="33">
        <v>699</v>
      </c>
      <c r="J24" s="17">
        <f t="shared" si="4"/>
        <v>854</v>
      </c>
      <c r="K24" s="58">
        <f t="shared" si="5"/>
        <v>1198</v>
      </c>
      <c r="L24" s="71">
        <f t="shared" si="6"/>
        <v>639</v>
      </c>
      <c r="M24" s="18">
        <f t="shared" si="3"/>
        <v>0.87480438184663534</v>
      </c>
    </row>
    <row r="25" spans="1:18" ht="15.75" thickBot="1">
      <c r="A25" s="53" t="s">
        <v>14</v>
      </c>
      <c r="B25" s="50" t="s">
        <v>100</v>
      </c>
      <c r="C25" s="50" t="s">
        <v>100</v>
      </c>
      <c r="D25" s="50" t="s">
        <v>100</v>
      </c>
      <c r="E25" s="50" t="s">
        <v>100</v>
      </c>
      <c r="F25" s="50" t="s">
        <v>100</v>
      </c>
      <c r="G25" s="50" t="s">
        <v>100</v>
      </c>
      <c r="H25" s="50" t="s">
        <v>100</v>
      </c>
      <c r="I25" s="50" t="s">
        <v>100</v>
      </c>
      <c r="J25" s="19"/>
      <c r="K25" s="4"/>
      <c r="L25" s="4"/>
      <c r="M25" s="8"/>
    </row>
    <row r="26" spans="1:18" ht="28.5">
      <c r="A26" s="44" t="s">
        <v>15</v>
      </c>
      <c r="B26" s="39">
        <v>1895</v>
      </c>
      <c r="C26" s="34">
        <v>1998</v>
      </c>
      <c r="D26" s="34">
        <v>2398</v>
      </c>
      <c r="E26" s="76">
        <v>1379</v>
      </c>
      <c r="F26" s="34">
        <v>2323</v>
      </c>
      <c r="G26" s="34">
        <v>2698</v>
      </c>
      <c r="H26" s="34" t="s">
        <v>48</v>
      </c>
      <c r="I26" s="61">
        <v>2798</v>
      </c>
      <c r="J26" s="2">
        <f t="shared" ref="J26:J42" si="7">AVERAGE(B26:I26)</f>
        <v>2212.7142857142858</v>
      </c>
      <c r="K26" s="60">
        <f t="shared" ref="K26:K42" si="8">MAX(B26:I26)</f>
        <v>2798</v>
      </c>
      <c r="L26" s="73">
        <f t="shared" ref="L26:L42" si="9">MIN(B26:I26)</f>
        <v>1379</v>
      </c>
      <c r="M26" s="14">
        <f t="shared" si="3"/>
        <v>1.0290065264684554</v>
      </c>
    </row>
    <row r="27" spans="1:18" ht="28.5">
      <c r="A27" s="45" t="s">
        <v>96</v>
      </c>
      <c r="B27" s="40">
        <v>659</v>
      </c>
      <c r="C27" s="30">
        <v>698</v>
      </c>
      <c r="D27" s="30">
        <v>898</v>
      </c>
      <c r="E27" s="69">
        <v>589</v>
      </c>
      <c r="F27" s="30">
        <v>858</v>
      </c>
      <c r="G27" s="30">
        <v>898</v>
      </c>
      <c r="H27" s="30" t="s">
        <v>48</v>
      </c>
      <c r="I27" s="57">
        <v>949</v>
      </c>
      <c r="J27" s="15">
        <f t="shared" si="7"/>
        <v>792.71428571428567</v>
      </c>
      <c r="K27" s="55">
        <f t="shared" si="8"/>
        <v>949</v>
      </c>
      <c r="L27" s="68">
        <f t="shared" si="9"/>
        <v>589</v>
      </c>
      <c r="M27" s="16">
        <f t="shared" si="3"/>
        <v>0.61120543293718166</v>
      </c>
    </row>
    <row r="28" spans="1:18">
      <c r="A28" s="45" t="s">
        <v>56</v>
      </c>
      <c r="B28" s="40">
        <v>698</v>
      </c>
      <c r="C28" s="69">
        <v>692</v>
      </c>
      <c r="D28" s="56">
        <v>770</v>
      </c>
      <c r="E28" s="30" t="s">
        <v>49</v>
      </c>
      <c r="F28" s="30" t="s">
        <v>48</v>
      </c>
      <c r="G28" s="56">
        <v>770</v>
      </c>
      <c r="H28" s="56">
        <v>770</v>
      </c>
      <c r="I28" s="57">
        <v>770</v>
      </c>
      <c r="J28" s="15">
        <f t="shared" si="7"/>
        <v>745</v>
      </c>
      <c r="K28" s="55">
        <f t="shared" si="8"/>
        <v>770</v>
      </c>
      <c r="L28" s="68">
        <f t="shared" si="9"/>
        <v>692</v>
      </c>
      <c r="M28" s="16">
        <f t="shared" si="3"/>
        <v>0.11271676300578035</v>
      </c>
    </row>
    <row r="29" spans="1:18">
      <c r="A29" s="45" t="s">
        <v>87</v>
      </c>
      <c r="B29" s="70">
        <v>2783</v>
      </c>
      <c r="C29" s="30" t="s">
        <v>48</v>
      </c>
      <c r="D29" s="30">
        <v>3217</v>
      </c>
      <c r="E29" s="30" t="s">
        <v>48</v>
      </c>
      <c r="F29" s="30">
        <v>3217</v>
      </c>
      <c r="G29" s="30">
        <v>3217</v>
      </c>
      <c r="H29" s="56">
        <v>3218</v>
      </c>
      <c r="I29" s="31" t="s">
        <v>48</v>
      </c>
      <c r="J29" s="15">
        <f t="shared" si="7"/>
        <v>3130.4</v>
      </c>
      <c r="K29" s="55">
        <f t="shared" si="8"/>
        <v>3218</v>
      </c>
      <c r="L29" s="68">
        <f t="shared" si="9"/>
        <v>2783</v>
      </c>
      <c r="M29" s="16">
        <f t="shared" si="3"/>
        <v>0.15630614444843693</v>
      </c>
      <c r="P29" s="3"/>
      <c r="Q29" s="3"/>
      <c r="R29" s="3"/>
    </row>
    <row r="30" spans="1:18">
      <c r="A30" s="45" t="s">
        <v>16</v>
      </c>
      <c r="B30" s="40" t="s">
        <v>48</v>
      </c>
      <c r="C30" s="30">
        <v>1948</v>
      </c>
      <c r="D30" s="30" t="s">
        <v>48</v>
      </c>
      <c r="E30" s="30">
        <v>1948</v>
      </c>
      <c r="F30" s="30">
        <v>1948</v>
      </c>
      <c r="G30" s="30">
        <v>1948</v>
      </c>
      <c r="H30" s="30">
        <v>1948</v>
      </c>
      <c r="I30" s="31">
        <v>1948</v>
      </c>
      <c r="J30" s="15">
        <f t="shared" si="7"/>
        <v>1948</v>
      </c>
      <c r="K30" s="5">
        <f t="shared" si="8"/>
        <v>1948</v>
      </c>
      <c r="L30" s="5">
        <f t="shared" si="9"/>
        <v>1948</v>
      </c>
      <c r="M30" s="16">
        <f t="shared" si="3"/>
        <v>0</v>
      </c>
    </row>
    <row r="31" spans="1:18">
      <c r="A31" s="45" t="s">
        <v>77</v>
      </c>
      <c r="B31" s="70">
        <v>2935</v>
      </c>
      <c r="C31" s="56">
        <v>3674</v>
      </c>
      <c r="D31" s="30">
        <v>3358</v>
      </c>
      <c r="E31" s="30" t="s">
        <v>48</v>
      </c>
      <c r="F31" s="30">
        <v>3347</v>
      </c>
      <c r="G31" s="56">
        <v>3674</v>
      </c>
      <c r="H31" s="30">
        <v>3358</v>
      </c>
      <c r="I31" s="31">
        <v>3105</v>
      </c>
      <c r="J31" s="15">
        <f t="shared" si="7"/>
        <v>3350.1428571428573</v>
      </c>
      <c r="K31" s="55">
        <f t="shared" si="8"/>
        <v>3674</v>
      </c>
      <c r="L31" s="68">
        <f t="shared" si="9"/>
        <v>2935</v>
      </c>
      <c r="M31" s="16">
        <f t="shared" si="3"/>
        <v>0.25178875638841569</v>
      </c>
    </row>
    <row r="32" spans="1:18">
      <c r="A32" s="45" t="s">
        <v>78</v>
      </c>
      <c r="B32" s="70">
        <v>1490</v>
      </c>
      <c r="C32" s="56">
        <v>1700</v>
      </c>
      <c r="D32" s="56">
        <v>1700</v>
      </c>
      <c r="E32" s="30" t="s">
        <v>49</v>
      </c>
      <c r="F32" s="56">
        <v>1700</v>
      </c>
      <c r="G32" s="56">
        <v>1700</v>
      </c>
      <c r="H32" s="56">
        <v>1700</v>
      </c>
      <c r="I32" s="62">
        <v>1700</v>
      </c>
      <c r="J32" s="15">
        <f t="shared" si="7"/>
        <v>1670</v>
      </c>
      <c r="K32" s="55">
        <f t="shared" si="8"/>
        <v>1700</v>
      </c>
      <c r="L32" s="68">
        <f t="shared" si="9"/>
        <v>1490</v>
      </c>
      <c r="M32" s="16">
        <f t="shared" si="3"/>
        <v>0.14093959731543623</v>
      </c>
    </row>
    <row r="33" spans="1:13">
      <c r="A33" s="45" t="s">
        <v>79</v>
      </c>
      <c r="B33" s="70">
        <v>3613</v>
      </c>
      <c r="C33" s="30">
        <v>3627</v>
      </c>
      <c r="D33" s="30" t="s">
        <v>48</v>
      </c>
      <c r="E33" s="30">
        <v>3995</v>
      </c>
      <c r="F33" s="30">
        <v>4086</v>
      </c>
      <c r="G33" s="30">
        <v>4041</v>
      </c>
      <c r="H33" s="56">
        <v>4223</v>
      </c>
      <c r="I33" s="31">
        <v>4177</v>
      </c>
      <c r="J33" s="15">
        <f t="shared" si="7"/>
        <v>3966</v>
      </c>
      <c r="K33" s="55">
        <f t="shared" si="8"/>
        <v>4223</v>
      </c>
      <c r="L33" s="68">
        <f t="shared" si="9"/>
        <v>3613</v>
      </c>
      <c r="M33" s="16">
        <f t="shared" si="3"/>
        <v>0.168834763354553</v>
      </c>
    </row>
    <row r="34" spans="1:13">
      <c r="A34" s="45" t="s">
        <v>80</v>
      </c>
      <c r="B34" s="70">
        <v>1176</v>
      </c>
      <c r="C34" s="30">
        <v>1243</v>
      </c>
      <c r="D34" s="56">
        <v>1286</v>
      </c>
      <c r="E34" s="30">
        <v>1248</v>
      </c>
      <c r="F34" s="56">
        <v>1286</v>
      </c>
      <c r="G34" s="56">
        <v>1286</v>
      </c>
      <c r="H34" s="56">
        <v>1286</v>
      </c>
      <c r="I34" s="57">
        <v>1286</v>
      </c>
      <c r="J34" s="15">
        <f t="shared" si="7"/>
        <v>1262.125</v>
      </c>
      <c r="K34" s="55">
        <f t="shared" si="8"/>
        <v>1286</v>
      </c>
      <c r="L34" s="68">
        <f t="shared" si="9"/>
        <v>1176</v>
      </c>
      <c r="M34" s="16">
        <f t="shared" si="3"/>
        <v>9.3537414965986401E-2</v>
      </c>
    </row>
    <row r="35" spans="1:13">
      <c r="A35" s="45" t="s">
        <v>17</v>
      </c>
      <c r="B35" s="40" t="s">
        <v>48</v>
      </c>
      <c r="C35" s="30">
        <v>2306</v>
      </c>
      <c r="D35" s="56">
        <v>2431</v>
      </c>
      <c r="E35" s="30" t="s">
        <v>48</v>
      </c>
      <c r="F35" s="30">
        <v>2306</v>
      </c>
      <c r="G35" s="30">
        <v>2306</v>
      </c>
      <c r="H35" s="56">
        <v>2431</v>
      </c>
      <c r="I35" s="77">
        <v>2292</v>
      </c>
      <c r="J35" s="15">
        <f t="shared" si="7"/>
        <v>2345.3333333333335</v>
      </c>
      <c r="K35" s="55">
        <f t="shared" si="8"/>
        <v>2431</v>
      </c>
      <c r="L35" s="68">
        <f t="shared" si="9"/>
        <v>2292</v>
      </c>
      <c r="M35" s="16">
        <f t="shared" si="3"/>
        <v>6.06457242582897E-2</v>
      </c>
    </row>
    <row r="36" spans="1:13">
      <c r="A36" s="45" t="s">
        <v>81</v>
      </c>
      <c r="B36" s="40" t="s">
        <v>48</v>
      </c>
      <c r="C36" s="69">
        <v>716</v>
      </c>
      <c r="D36" s="30">
        <v>804</v>
      </c>
      <c r="E36" s="30" t="s">
        <v>48</v>
      </c>
      <c r="F36" s="56">
        <v>812</v>
      </c>
      <c r="G36" s="30">
        <v>733</v>
      </c>
      <c r="H36" s="30">
        <v>804</v>
      </c>
      <c r="I36" s="31">
        <v>724</v>
      </c>
      <c r="J36" s="15">
        <f t="shared" si="7"/>
        <v>765.5</v>
      </c>
      <c r="K36" s="55">
        <f t="shared" si="8"/>
        <v>812</v>
      </c>
      <c r="L36" s="68">
        <f t="shared" si="9"/>
        <v>716</v>
      </c>
      <c r="M36" s="16">
        <f t="shared" si="3"/>
        <v>0.13407821229050279</v>
      </c>
    </row>
    <row r="37" spans="1:13">
      <c r="A37" s="45" t="s">
        <v>82</v>
      </c>
      <c r="B37" s="70">
        <v>647</v>
      </c>
      <c r="C37" s="56">
        <v>675</v>
      </c>
      <c r="D37" s="30" t="s">
        <v>49</v>
      </c>
      <c r="E37" s="30" t="s">
        <v>48</v>
      </c>
      <c r="F37" s="56">
        <v>675</v>
      </c>
      <c r="G37" s="56">
        <v>675</v>
      </c>
      <c r="H37" s="56">
        <v>675</v>
      </c>
      <c r="I37" s="31">
        <v>650</v>
      </c>
      <c r="J37" s="15">
        <f t="shared" si="7"/>
        <v>666.16666666666663</v>
      </c>
      <c r="K37" s="55">
        <f t="shared" si="8"/>
        <v>675</v>
      </c>
      <c r="L37" s="68">
        <f t="shared" si="9"/>
        <v>647</v>
      </c>
      <c r="M37" s="16">
        <f t="shared" si="3"/>
        <v>4.3276661514683151E-2</v>
      </c>
    </row>
    <row r="38" spans="1:13">
      <c r="A38" s="45" t="s">
        <v>18</v>
      </c>
      <c r="B38" s="40" t="s">
        <v>48</v>
      </c>
      <c r="C38" s="69">
        <v>1245</v>
      </c>
      <c r="D38" s="56">
        <v>1490</v>
      </c>
      <c r="E38" s="30">
        <v>1345</v>
      </c>
      <c r="F38" s="30">
        <v>1445</v>
      </c>
      <c r="G38" s="56">
        <v>1490</v>
      </c>
      <c r="H38" s="56">
        <v>1490</v>
      </c>
      <c r="I38" s="31">
        <v>1460</v>
      </c>
      <c r="J38" s="15">
        <f t="shared" si="7"/>
        <v>1423.5714285714287</v>
      </c>
      <c r="K38" s="55">
        <f t="shared" si="8"/>
        <v>1490</v>
      </c>
      <c r="L38" s="68">
        <f t="shared" si="9"/>
        <v>1245</v>
      </c>
      <c r="M38" s="16">
        <f t="shared" si="3"/>
        <v>0.19678714859437751</v>
      </c>
    </row>
    <row r="39" spans="1:13">
      <c r="A39" s="45" t="s">
        <v>83</v>
      </c>
      <c r="B39" s="63">
        <v>1593</v>
      </c>
      <c r="C39" s="69">
        <v>1468</v>
      </c>
      <c r="D39" s="30" t="s">
        <v>48</v>
      </c>
      <c r="E39" s="56">
        <v>1593</v>
      </c>
      <c r="F39" s="56">
        <v>1593</v>
      </c>
      <c r="G39" s="56">
        <v>1568</v>
      </c>
      <c r="H39" s="56">
        <v>1593</v>
      </c>
      <c r="I39" s="31" t="s">
        <v>48</v>
      </c>
      <c r="J39" s="15">
        <f t="shared" si="7"/>
        <v>1568</v>
      </c>
      <c r="K39" s="55">
        <f t="shared" si="8"/>
        <v>1593</v>
      </c>
      <c r="L39" s="68">
        <f t="shared" si="9"/>
        <v>1468</v>
      </c>
      <c r="M39" s="16">
        <f t="shared" si="3"/>
        <v>8.5149863760217978E-2</v>
      </c>
    </row>
    <row r="40" spans="1:13">
      <c r="A40" s="45" t="s">
        <v>84</v>
      </c>
      <c r="B40" s="40">
        <v>1593</v>
      </c>
      <c r="C40" s="69">
        <v>1568</v>
      </c>
      <c r="D40" s="56">
        <v>1593</v>
      </c>
      <c r="E40" s="56">
        <v>1593</v>
      </c>
      <c r="F40" s="56">
        <v>1593</v>
      </c>
      <c r="G40" s="30" t="s">
        <v>48</v>
      </c>
      <c r="H40" s="56">
        <v>1593</v>
      </c>
      <c r="I40" s="31" t="s">
        <v>48</v>
      </c>
      <c r="J40" s="15">
        <f t="shared" si="7"/>
        <v>1588.8333333333333</v>
      </c>
      <c r="K40" s="55">
        <f t="shared" si="8"/>
        <v>1593</v>
      </c>
      <c r="L40" s="68">
        <f t="shared" si="9"/>
        <v>1568</v>
      </c>
      <c r="M40" s="16">
        <f t="shared" si="3"/>
        <v>1.5943877551020409E-2</v>
      </c>
    </row>
    <row r="41" spans="1:13">
      <c r="A41" s="45" t="s">
        <v>85</v>
      </c>
      <c r="B41" s="40" t="s">
        <v>48</v>
      </c>
      <c r="C41" s="30">
        <v>1640</v>
      </c>
      <c r="D41" s="56">
        <v>1660</v>
      </c>
      <c r="E41" s="30" t="s">
        <v>48</v>
      </c>
      <c r="F41" s="69">
        <v>1567</v>
      </c>
      <c r="G41" s="30">
        <v>1640</v>
      </c>
      <c r="H41" s="56">
        <v>1660</v>
      </c>
      <c r="I41" s="31" t="s">
        <v>48</v>
      </c>
      <c r="J41" s="15">
        <f t="shared" si="7"/>
        <v>1633.4</v>
      </c>
      <c r="K41" s="55">
        <f t="shared" si="8"/>
        <v>1660</v>
      </c>
      <c r="L41" s="68">
        <f t="shared" si="9"/>
        <v>1567</v>
      </c>
      <c r="M41" s="16">
        <f t="shared" si="3"/>
        <v>5.9349074664964904E-2</v>
      </c>
    </row>
    <row r="42" spans="1:13" ht="15.75" thickBot="1">
      <c r="A42" s="46" t="s">
        <v>86</v>
      </c>
      <c r="B42" s="42" t="s">
        <v>48</v>
      </c>
      <c r="C42" s="32">
        <v>1640</v>
      </c>
      <c r="D42" s="59">
        <v>1660</v>
      </c>
      <c r="E42" s="32" t="s">
        <v>48</v>
      </c>
      <c r="F42" s="72">
        <v>1573</v>
      </c>
      <c r="G42" s="32">
        <v>1640</v>
      </c>
      <c r="H42" s="59">
        <v>1660</v>
      </c>
      <c r="I42" s="33" t="s">
        <v>48</v>
      </c>
      <c r="J42" s="17">
        <f t="shared" si="7"/>
        <v>1634.6</v>
      </c>
      <c r="K42" s="58">
        <f t="shared" si="8"/>
        <v>1660</v>
      </c>
      <c r="L42" s="71">
        <f t="shared" si="9"/>
        <v>1573</v>
      </c>
      <c r="M42" s="18">
        <f t="shared" si="3"/>
        <v>5.5308328035600762E-2</v>
      </c>
    </row>
    <row r="43" spans="1:13" ht="15.75" thickBot="1">
      <c r="A43" s="53" t="s">
        <v>19</v>
      </c>
      <c r="B43" s="50" t="s">
        <v>100</v>
      </c>
      <c r="C43" s="50" t="s">
        <v>100</v>
      </c>
      <c r="D43" s="50" t="s">
        <v>100</v>
      </c>
      <c r="E43" s="50" t="s">
        <v>100</v>
      </c>
      <c r="F43" s="50" t="s">
        <v>100</v>
      </c>
      <c r="G43" s="50" t="s">
        <v>100</v>
      </c>
      <c r="H43" s="50" t="s">
        <v>100</v>
      </c>
      <c r="I43" s="50" t="s">
        <v>100</v>
      </c>
      <c r="J43" s="19"/>
      <c r="K43" s="4"/>
      <c r="L43" s="4"/>
      <c r="M43" s="8"/>
    </row>
    <row r="44" spans="1:13">
      <c r="A44" s="44" t="s">
        <v>20</v>
      </c>
      <c r="B44" s="74">
        <v>998</v>
      </c>
      <c r="C44" s="34">
        <v>1098</v>
      </c>
      <c r="D44" s="34">
        <v>1198</v>
      </c>
      <c r="E44" s="34">
        <v>1004</v>
      </c>
      <c r="F44" s="34">
        <v>1293</v>
      </c>
      <c r="G44" s="34" t="s">
        <v>48</v>
      </c>
      <c r="H44" s="64">
        <v>1331</v>
      </c>
      <c r="I44" s="35" t="s">
        <v>48</v>
      </c>
      <c r="J44" s="2">
        <f>AVERAGE(B44:I44)</f>
        <v>1153.6666666666667</v>
      </c>
      <c r="K44" s="60">
        <f>MAX(B44:I44)</f>
        <v>1331</v>
      </c>
      <c r="L44" s="73">
        <f>MIN(B44:I44)</f>
        <v>998</v>
      </c>
      <c r="M44" s="14">
        <f t="shared" si="3"/>
        <v>0.33366733466933868</v>
      </c>
    </row>
    <row r="45" spans="1:13">
      <c r="A45" s="45" t="s">
        <v>95</v>
      </c>
      <c r="B45" s="40">
        <v>659</v>
      </c>
      <c r="C45" s="69">
        <v>624</v>
      </c>
      <c r="D45" s="56">
        <v>798</v>
      </c>
      <c r="E45" s="30">
        <v>759</v>
      </c>
      <c r="F45" s="30">
        <v>785</v>
      </c>
      <c r="G45" s="30">
        <v>686</v>
      </c>
      <c r="H45" s="30">
        <v>649</v>
      </c>
      <c r="I45" s="31" t="s">
        <v>48</v>
      </c>
      <c r="J45" s="15">
        <f>AVERAGE(B45:I45)</f>
        <v>708.57142857142856</v>
      </c>
      <c r="K45" s="55">
        <f>MAX(B45:I45)</f>
        <v>798</v>
      </c>
      <c r="L45" s="68">
        <f>MIN(B45:I45)</f>
        <v>624</v>
      </c>
      <c r="M45" s="16">
        <f t="shared" si="3"/>
        <v>0.27884615384615385</v>
      </c>
    </row>
    <row r="46" spans="1:13">
      <c r="A46" s="45" t="s">
        <v>58</v>
      </c>
      <c r="B46" s="70">
        <v>898</v>
      </c>
      <c r="C46" s="30">
        <v>998</v>
      </c>
      <c r="D46" s="56">
        <v>1198</v>
      </c>
      <c r="E46" s="69">
        <v>898</v>
      </c>
      <c r="F46" s="30">
        <v>998</v>
      </c>
      <c r="G46" s="56">
        <v>1198</v>
      </c>
      <c r="H46" s="30">
        <v>1039</v>
      </c>
      <c r="I46" s="31">
        <v>979</v>
      </c>
      <c r="J46" s="15">
        <f>AVERAGE(B46:I46)</f>
        <v>1025.75</v>
      </c>
      <c r="K46" s="55">
        <f>MAX(B46:I46)</f>
        <v>1198</v>
      </c>
      <c r="L46" s="68">
        <f>MIN(B46:I46)</f>
        <v>898</v>
      </c>
      <c r="M46" s="16">
        <f t="shared" si="3"/>
        <v>0.33407572383073497</v>
      </c>
    </row>
    <row r="47" spans="1:13">
      <c r="A47" s="45" t="s">
        <v>21</v>
      </c>
      <c r="B47" s="70">
        <v>389</v>
      </c>
      <c r="C47" s="56">
        <v>629</v>
      </c>
      <c r="D47" s="30">
        <v>429</v>
      </c>
      <c r="E47" s="30" t="s">
        <v>48</v>
      </c>
      <c r="F47" s="30">
        <v>448</v>
      </c>
      <c r="G47" s="30">
        <v>449</v>
      </c>
      <c r="H47" s="30">
        <v>459</v>
      </c>
      <c r="I47" s="31">
        <v>449</v>
      </c>
      <c r="J47" s="15">
        <f>AVERAGE(B47:I47)</f>
        <v>464.57142857142856</v>
      </c>
      <c r="K47" s="55">
        <f>MAX(B47:I47)</f>
        <v>629</v>
      </c>
      <c r="L47" s="68">
        <f>MIN(B47:I47)</f>
        <v>389</v>
      </c>
      <c r="M47" s="16">
        <f t="shared" si="3"/>
        <v>0.61696658097686374</v>
      </c>
    </row>
    <row r="48" spans="1:13" ht="15.75" thickBot="1">
      <c r="A48" s="46" t="s">
        <v>62</v>
      </c>
      <c r="B48" s="75">
        <v>405</v>
      </c>
      <c r="C48" s="32">
        <v>406</v>
      </c>
      <c r="D48" s="32">
        <v>519</v>
      </c>
      <c r="E48" s="32" t="s">
        <v>48</v>
      </c>
      <c r="F48" s="32">
        <v>543</v>
      </c>
      <c r="G48" s="32" t="s">
        <v>48</v>
      </c>
      <c r="H48" s="59">
        <v>557</v>
      </c>
      <c r="I48" s="33">
        <v>469</v>
      </c>
      <c r="J48" s="17">
        <f>AVERAGE(B48:I48)</f>
        <v>483.16666666666669</v>
      </c>
      <c r="K48" s="58">
        <f>MAX(B48:I48)</f>
        <v>557</v>
      </c>
      <c r="L48" s="71">
        <f>MIN(B48:I48)</f>
        <v>405</v>
      </c>
      <c r="M48" s="18">
        <f t="shared" si="3"/>
        <v>0.37530864197530867</v>
      </c>
    </row>
    <row r="49" spans="1:13" ht="15.75" thickBot="1">
      <c r="A49" s="53" t="s">
        <v>22</v>
      </c>
      <c r="B49" s="50" t="s">
        <v>100</v>
      </c>
      <c r="C49" s="50" t="s">
        <v>100</v>
      </c>
      <c r="D49" s="50" t="s">
        <v>100</v>
      </c>
      <c r="E49" s="50" t="s">
        <v>100</v>
      </c>
      <c r="F49" s="50" t="s">
        <v>100</v>
      </c>
      <c r="G49" s="50" t="s">
        <v>100</v>
      </c>
      <c r="H49" s="50" t="s">
        <v>100</v>
      </c>
      <c r="I49" s="50" t="s">
        <v>100</v>
      </c>
      <c r="J49" s="19"/>
      <c r="K49" s="4"/>
      <c r="L49" s="4"/>
      <c r="M49" s="8"/>
    </row>
    <row r="50" spans="1:13">
      <c r="A50" s="44" t="s">
        <v>93</v>
      </c>
      <c r="B50" s="70">
        <v>257</v>
      </c>
      <c r="C50" s="30" t="s">
        <v>48</v>
      </c>
      <c r="D50" s="30">
        <v>259</v>
      </c>
      <c r="E50" s="30" t="s">
        <v>48</v>
      </c>
      <c r="F50" s="30">
        <v>283</v>
      </c>
      <c r="G50" s="30" t="s">
        <v>48</v>
      </c>
      <c r="H50" s="56">
        <v>305</v>
      </c>
      <c r="I50" s="31">
        <v>299</v>
      </c>
      <c r="J50" s="15">
        <f t="shared" ref="J50:J62" si="10">AVERAGE(B50:I50)</f>
        <v>280.60000000000002</v>
      </c>
      <c r="K50" s="55">
        <f t="shared" ref="K50:K62" si="11">MAX(B50:I50)</f>
        <v>305</v>
      </c>
      <c r="L50" s="68">
        <f t="shared" ref="L50:L62" si="12">MIN(B50:I50)</f>
        <v>257</v>
      </c>
      <c r="M50" s="16">
        <f t="shared" si="3"/>
        <v>0.1867704280155642</v>
      </c>
    </row>
    <row r="51" spans="1:13" ht="28.5">
      <c r="A51" s="45" t="s">
        <v>102</v>
      </c>
      <c r="B51" s="70">
        <v>1992</v>
      </c>
      <c r="C51" s="30" t="s">
        <v>48</v>
      </c>
      <c r="D51" s="30">
        <v>1996</v>
      </c>
      <c r="E51" s="30">
        <v>2392</v>
      </c>
      <c r="F51" s="30">
        <v>2096</v>
      </c>
      <c r="G51" s="30">
        <v>2392</v>
      </c>
      <c r="H51" s="56">
        <v>2395</v>
      </c>
      <c r="I51" s="31" t="s">
        <v>48</v>
      </c>
      <c r="J51" s="15">
        <f t="shared" si="10"/>
        <v>2210.5</v>
      </c>
      <c r="K51" s="55">
        <f t="shared" si="11"/>
        <v>2395</v>
      </c>
      <c r="L51" s="68">
        <f t="shared" si="12"/>
        <v>1992</v>
      </c>
      <c r="M51" s="16">
        <f t="shared" si="3"/>
        <v>0.20230923694779115</v>
      </c>
    </row>
    <row r="52" spans="1:13">
      <c r="A52" s="45" t="s">
        <v>23</v>
      </c>
      <c r="B52" s="40">
        <v>432</v>
      </c>
      <c r="C52" s="30">
        <v>437</v>
      </c>
      <c r="D52" s="30">
        <v>440</v>
      </c>
      <c r="E52" s="30" t="s">
        <v>48</v>
      </c>
      <c r="F52" s="69">
        <v>356</v>
      </c>
      <c r="G52" s="56">
        <v>463</v>
      </c>
      <c r="H52" s="30">
        <v>460</v>
      </c>
      <c r="I52" s="31">
        <v>460</v>
      </c>
      <c r="J52" s="15">
        <f t="shared" si="10"/>
        <v>435.42857142857144</v>
      </c>
      <c r="K52" s="55">
        <f t="shared" si="11"/>
        <v>463</v>
      </c>
      <c r="L52" s="68">
        <f t="shared" si="12"/>
        <v>356</v>
      </c>
      <c r="M52" s="16">
        <f t="shared" si="3"/>
        <v>0.300561797752809</v>
      </c>
    </row>
    <row r="53" spans="1:13">
      <c r="A53" s="47" t="s">
        <v>53</v>
      </c>
      <c r="B53" s="40">
        <v>298</v>
      </c>
      <c r="C53" s="69">
        <v>230</v>
      </c>
      <c r="D53" s="30">
        <v>299</v>
      </c>
      <c r="E53" s="30">
        <v>319</v>
      </c>
      <c r="F53" s="30">
        <v>318</v>
      </c>
      <c r="G53" s="56">
        <v>339</v>
      </c>
      <c r="H53" s="30">
        <v>315</v>
      </c>
      <c r="I53" s="31">
        <v>315</v>
      </c>
      <c r="J53" s="15">
        <f t="shared" si="10"/>
        <v>304.125</v>
      </c>
      <c r="K53" s="55">
        <f t="shared" si="11"/>
        <v>339</v>
      </c>
      <c r="L53" s="68">
        <f t="shared" si="12"/>
        <v>230</v>
      </c>
      <c r="M53" s="16">
        <f t="shared" si="3"/>
        <v>0.47391304347826085</v>
      </c>
    </row>
    <row r="54" spans="1:13">
      <c r="A54" s="47" t="s">
        <v>88</v>
      </c>
      <c r="B54" s="70">
        <v>239</v>
      </c>
      <c r="C54" s="30">
        <v>289</v>
      </c>
      <c r="D54" s="30">
        <v>269</v>
      </c>
      <c r="E54" s="30" t="s">
        <v>48</v>
      </c>
      <c r="F54" s="30">
        <v>285</v>
      </c>
      <c r="G54" s="56">
        <v>299</v>
      </c>
      <c r="H54" s="30">
        <v>279</v>
      </c>
      <c r="I54" s="31">
        <v>279</v>
      </c>
      <c r="J54" s="15">
        <f t="shared" si="10"/>
        <v>277</v>
      </c>
      <c r="K54" s="55">
        <f t="shared" si="11"/>
        <v>299</v>
      </c>
      <c r="L54" s="68">
        <f t="shared" si="12"/>
        <v>239</v>
      </c>
      <c r="M54" s="16">
        <f t="shared" si="3"/>
        <v>0.2510460251046025</v>
      </c>
    </row>
    <row r="55" spans="1:13">
      <c r="A55" s="45" t="s">
        <v>94</v>
      </c>
      <c r="B55" s="40">
        <v>130</v>
      </c>
      <c r="C55" s="56">
        <v>185</v>
      </c>
      <c r="D55" s="69">
        <v>105</v>
      </c>
      <c r="E55" s="30">
        <v>121</v>
      </c>
      <c r="F55" s="30">
        <v>139</v>
      </c>
      <c r="G55" s="30">
        <v>172</v>
      </c>
      <c r="H55" s="30">
        <v>128</v>
      </c>
      <c r="I55" s="31">
        <v>128</v>
      </c>
      <c r="J55" s="15">
        <f t="shared" si="10"/>
        <v>138.5</v>
      </c>
      <c r="K55" s="55">
        <f t="shared" si="11"/>
        <v>185</v>
      </c>
      <c r="L55" s="68">
        <f t="shared" si="12"/>
        <v>105</v>
      </c>
      <c r="M55" s="16">
        <f t="shared" si="3"/>
        <v>0.76190476190476186</v>
      </c>
    </row>
    <row r="56" spans="1:13">
      <c r="A56" s="45" t="s">
        <v>24</v>
      </c>
      <c r="B56" s="40" t="s">
        <v>48</v>
      </c>
      <c r="C56" s="30">
        <v>679</v>
      </c>
      <c r="D56" s="30">
        <v>699</v>
      </c>
      <c r="E56" s="69">
        <v>665</v>
      </c>
      <c r="F56" s="30">
        <v>683</v>
      </c>
      <c r="G56" s="30">
        <v>689</v>
      </c>
      <c r="H56" s="56">
        <v>759</v>
      </c>
      <c r="I56" s="31">
        <v>699</v>
      </c>
      <c r="J56" s="15">
        <f t="shared" si="10"/>
        <v>696.14285714285711</v>
      </c>
      <c r="K56" s="55">
        <f t="shared" si="11"/>
        <v>759</v>
      </c>
      <c r="L56" s="68">
        <f t="shared" si="12"/>
        <v>665</v>
      </c>
      <c r="M56" s="16">
        <f t="shared" si="3"/>
        <v>0.14135338345864662</v>
      </c>
    </row>
    <row r="57" spans="1:13">
      <c r="A57" s="45" t="s">
        <v>76</v>
      </c>
      <c r="B57" s="40" t="s">
        <v>48</v>
      </c>
      <c r="C57" s="30">
        <v>295</v>
      </c>
      <c r="D57" s="30" t="s">
        <v>48</v>
      </c>
      <c r="E57" s="56">
        <v>499</v>
      </c>
      <c r="F57" s="69">
        <v>264</v>
      </c>
      <c r="G57" s="30" t="s">
        <v>48</v>
      </c>
      <c r="H57" s="30">
        <v>297</v>
      </c>
      <c r="I57" s="31">
        <v>297</v>
      </c>
      <c r="J57" s="15">
        <f t="shared" si="10"/>
        <v>330.4</v>
      </c>
      <c r="K57" s="55">
        <f t="shared" si="11"/>
        <v>499</v>
      </c>
      <c r="L57" s="68">
        <f t="shared" si="12"/>
        <v>264</v>
      </c>
      <c r="M57" s="16">
        <f t="shared" si="3"/>
        <v>0.89015151515151514</v>
      </c>
    </row>
    <row r="58" spans="1:13">
      <c r="A58" s="45" t="s">
        <v>25</v>
      </c>
      <c r="B58" s="40" t="s">
        <v>48</v>
      </c>
      <c r="C58" s="30">
        <v>329</v>
      </c>
      <c r="D58" s="30">
        <v>339</v>
      </c>
      <c r="E58" s="30" t="s">
        <v>48</v>
      </c>
      <c r="F58" s="69">
        <v>315</v>
      </c>
      <c r="G58" s="56">
        <v>359</v>
      </c>
      <c r="H58" s="30">
        <v>349</v>
      </c>
      <c r="I58" s="31">
        <v>349</v>
      </c>
      <c r="J58" s="15">
        <f t="shared" si="10"/>
        <v>340</v>
      </c>
      <c r="K58" s="55">
        <f t="shared" si="11"/>
        <v>359</v>
      </c>
      <c r="L58" s="68">
        <f t="shared" si="12"/>
        <v>315</v>
      </c>
      <c r="M58" s="16">
        <f t="shared" si="3"/>
        <v>0.13968253968253969</v>
      </c>
    </row>
    <row r="59" spans="1:13">
      <c r="A59" s="45" t="s">
        <v>59</v>
      </c>
      <c r="B59" s="70">
        <v>930</v>
      </c>
      <c r="C59" s="30">
        <v>996</v>
      </c>
      <c r="D59" s="36">
        <v>1039</v>
      </c>
      <c r="E59" s="30" t="s">
        <v>48</v>
      </c>
      <c r="F59" s="30">
        <v>1048</v>
      </c>
      <c r="G59" s="30" t="s">
        <v>48</v>
      </c>
      <c r="H59" s="56">
        <v>1136</v>
      </c>
      <c r="I59" s="31">
        <v>1049</v>
      </c>
      <c r="J59" s="15">
        <f t="shared" si="10"/>
        <v>1033</v>
      </c>
      <c r="K59" s="55">
        <f t="shared" si="11"/>
        <v>1136</v>
      </c>
      <c r="L59" s="68">
        <f t="shared" si="12"/>
        <v>930</v>
      </c>
      <c r="M59" s="16">
        <f t="shared" si="3"/>
        <v>0.22150537634408601</v>
      </c>
    </row>
    <row r="60" spans="1:13">
      <c r="A60" s="47" t="s">
        <v>57</v>
      </c>
      <c r="B60" s="40">
        <v>1459</v>
      </c>
      <c r="C60" s="30" t="s">
        <v>48</v>
      </c>
      <c r="D60" s="30" t="s">
        <v>48</v>
      </c>
      <c r="E60" s="56">
        <v>1937</v>
      </c>
      <c r="F60" s="69">
        <v>1298</v>
      </c>
      <c r="G60" s="30" t="s">
        <v>48</v>
      </c>
      <c r="H60" s="30">
        <v>1389</v>
      </c>
      <c r="I60" s="31">
        <v>1658</v>
      </c>
      <c r="J60" s="15">
        <f t="shared" si="10"/>
        <v>1548.2</v>
      </c>
      <c r="K60" s="55">
        <f t="shared" si="11"/>
        <v>1937</v>
      </c>
      <c r="L60" s="68">
        <f t="shared" si="12"/>
        <v>1298</v>
      </c>
      <c r="M60" s="16">
        <f t="shared" si="3"/>
        <v>0.49229583975346686</v>
      </c>
    </row>
    <row r="61" spans="1:13" ht="28.5">
      <c r="A61" s="47" t="s">
        <v>63</v>
      </c>
      <c r="B61" s="70">
        <v>499</v>
      </c>
      <c r="C61" s="30">
        <v>540</v>
      </c>
      <c r="D61" s="30">
        <v>680</v>
      </c>
      <c r="E61" s="30">
        <v>586</v>
      </c>
      <c r="F61" s="30">
        <v>540</v>
      </c>
      <c r="G61" s="30" t="s">
        <v>48</v>
      </c>
      <c r="H61" s="56">
        <v>735</v>
      </c>
      <c r="I61" s="31">
        <v>545</v>
      </c>
      <c r="J61" s="15">
        <f t="shared" si="10"/>
        <v>589.28571428571433</v>
      </c>
      <c r="K61" s="55">
        <f t="shared" si="11"/>
        <v>735</v>
      </c>
      <c r="L61" s="68">
        <f t="shared" si="12"/>
        <v>499</v>
      </c>
      <c r="M61" s="16">
        <f t="shared" si="3"/>
        <v>0.47294589178356711</v>
      </c>
    </row>
    <row r="62" spans="1:13" ht="43.5" thickBot="1">
      <c r="A62" s="48" t="s">
        <v>64</v>
      </c>
      <c r="B62" s="42">
        <v>995</v>
      </c>
      <c r="C62" s="32">
        <v>998</v>
      </c>
      <c r="D62" s="32">
        <v>1148</v>
      </c>
      <c r="E62" s="72">
        <v>795</v>
      </c>
      <c r="F62" s="32">
        <v>1030</v>
      </c>
      <c r="G62" s="32" t="s">
        <v>48</v>
      </c>
      <c r="H62" s="59">
        <v>1248</v>
      </c>
      <c r="I62" s="33">
        <v>1123</v>
      </c>
      <c r="J62" s="17">
        <f t="shared" si="10"/>
        <v>1048.1428571428571</v>
      </c>
      <c r="K62" s="58">
        <f t="shared" si="11"/>
        <v>1248</v>
      </c>
      <c r="L62" s="71">
        <f t="shared" si="12"/>
        <v>795</v>
      </c>
      <c r="M62" s="18">
        <f t="shared" si="3"/>
        <v>0.56981132075471697</v>
      </c>
    </row>
    <row r="63" spans="1:13" ht="15.75" thickBot="1">
      <c r="A63" s="53" t="s">
        <v>26</v>
      </c>
      <c r="B63" s="50" t="s">
        <v>100</v>
      </c>
      <c r="C63" s="50" t="s">
        <v>100</v>
      </c>
      <c r="D63" s="50" t="s">
        <v>100</v>
      </c>
      <c r="E63" s="50" t="s">
        <v>100</v>
      </c>
      <c r="F63" s="50" t="s">
        <v>100</v>
      </c>
      <c r="G63" s="50" t="s">
        <v>100</v>
      </c>
      <c r="H63" s="50" t="s">
        <v>100</v>
      </c>
      <c r="I63" s="50" t="s">
        <v>100</v>
      </c>
      <c r="J63" s="19"/>
      <c r="K63" s="4"/>
      <c r="L63" s="4"/>
      <c r="M63" s="8"/>
    </row>
    <row r="64" spans="1:13">
      <c r="A64" s="44" t="s">
        <v>27</v>
      </c>
      <c r="B64" s="39">
        <v>277</v>
      </c>
      <c r="C64" s="34">
        <v>286</v>
      </c>
      <c r="D64" s="76">
        <v>198</v>
      </c>
      <c r="E64" s="34">
        <v>279</v>
      </c>
      <c r="F64" s="34">
        <v>318</v>
      </c>
      <c r="G64" s="34">
        <v>349</v>
      </c>
      <c r="H64" s="64">
        <v>359</v>
      </c>
      <c r="I64" s="35">
        <v>344</v>
      </c>
      <c r="J64" s="2">
        <f t="shared" ref="J64:J72" si="13">AVERAGE(B64:I64)</f>
        <v>301.25</v>
      </c>
      <c r="K64" s="60">
        <f t="shared" ref="K64:K72" si="14">MAX(B64:I64)</f>
        <v>359</v>
      </c>
      <c r="L64" s="73">
        <f t="shared" ref="L64:L72" si="15">MIN(B64:I64)</f>
        <v>198</v>
      </c>
      <c r="M64" s="14">
        <f t="shared" si="3"/>
        <v>0.81313131313131315</v>
      </c>
    </row>
    <row r="65" spans="1:13">
      <c r="A65" s="45" t="s">
        <v>28</v>
      </c>
      <c r="B65" s="70">
        <v>98</v>
      </c>
      <c r="C65" s="30">
        <v>108</v>
      </c>
      <c r="D65" s="30">
        <v>99</v>
      </c>
      <c r="E65" s="30">
        <v>162</v>
      </c>
      <c r="F65" s="30">
        <v>140</v>
      </c>
      <c r="G65" s="56">
        <v>219</v>
      </c>
      <c r="H65" s="30">
        <v>149</v>
      </c>
      <c r="I65" s="31">
        <v>165</v>
      </c>
      <c r="J65" s="15">
        <f t="shared" si="13"/>
        <v>142.5</v>
      </c>
      <c r="K65" s="55">
        <f t="shared" si="14"/>
        <v>219</v>
      </c>
      <c r="L65" s="68">
        <f t="shared" si="15"/>
        <v>98</v>
      </c>
      <c r="M65" s="16">
        <f t="shared" si="3"/>
        <v>1.2346938775510203</v>
      </c>
    </row>
    <row r="66" spans="1:13">
      <c r="A66" s="45" t="s">
        <v>29</v>
      </c>
      <c r="B66" s="40">
        <v>189</v>
      </c>
      <c r="C66" s="69">
        <v>180</v>
      </c>
      <c r="D66" s="30">
        <v>188</v>
      </c>
      <c r="E66" s="30">
        <v>189</v>
      </c>
      <c r="F66" s="30">
        <v>198</v>
      </c>
      <c r="G66" s="30">
        <v>278</v>
      </c>
      <c r="H66" s="30">
        <v>249</v>
      </c>
      <c r="I66" s="57">
        <v>279</v>
      </c>
      <c r="J66" s="15">
        <f t="shared" si="13"/>
        <v>218.75</v>
      </c>
      <c r="K66" s="55">
        <f t="shared" si="14"/>
        <v>279</v>
      </c>
      <c r="L66" s="68">
        <f t="shared" si="15"/>
        <v>180</v>
      </c>
      <c r="M66" s="16">
        <f t="shared" si="3"/>
        <v>0.55000000000000004</v>
      </c>
    </row>
    <row r="67" spans="1:13">
      <c r="A67" s="45" t="s">
        <v>30</v>
      </c>
      <c r="B67" s="40">
        <v>948</v>
      </c>
      <c r="C67" s="30">
        <v>1016</v>
      </c>
      <c r="D67" s="30">
        <v>798</v>
      </c>
      <c r="E67" s="30">
        <v>1036</v>
      </c>
      <c r="F67" s="69">
        <v>798</v>
      </c>
      <c r="G67" s="56">
        <v>1196</v>
      </c>
      <c r="H67" s="30">
        <v>845</v>
      </c>
      <c r="I67" s="31">
        <v>898</v>
      </c>
      <c r="J67" s="15">
        <f t="shared" si="13"/>
        <v>941.875</v>
      </c>
      <c r="K67" s="55">
        <f t="shared" si="14"/>
        <v>1196</v>
      </c>
      <c r="L67" s="68">
        <f t="shared" si="15"/>
        <v>798</v>
      </c>
      <c r="M67" s="16">
        <f t="shared" ref="M67:M88" si="16">(K67-L67)/L67</f>
        <v>0.49874686716791977</v>
      </c>
    </row>
    <row r="68" spans="1:13">
      <c r="A68" s="45" t="s">
        <v>31</v>
      </c>
      <c r="B68" s="70">
        <v>468</v>
      </c>
      <c r="C68" s="30">
        <v>520</v>
      </c>
      <c r="D68" s="30">
        <v>519</v>
      </c>
      <c r="E68" s="30">
        <v>498</v>
      </c>
      <c r="F68" s="56">
        <v>598</v>
      </c>
      <c r="G68" s="30" t="s">
        <v>48</v>
      </c>
      <c r="H68" s="30">
        <v>579</v>
      </c>
      <c r="I68" s="57">
        <v>598</v>
      </c>
      <c r="J68" s="15">
        <f t="shared" si="13"/>
        <v>540</v>
      </c>
      <c r="K68" s="55">
        <f t="shared" si="14"/>
        <v>598</v>
      </c>
      <c r="L68" s="68">
        <f t="shared" si="15"/>
        <v>468</v>
      </c>
      <c r="M68" s="16">
        <f t="shared" si="16"/>
        <v>0.27777777777777779</v>
      </c>
    </row>
    <row r="69" spans="1:13">
      <c r="A69" s="45" t="s">
        <v>32</v>
      </c>
      <c r="B69" s="40">
        <v>345</v>
      </c>
      <c r="C69" s="30">
        <v>346</v>
      </c>
      <c r="D69" s="30">
        <v>429</v>
      </c>
      <c r="E69" s="69">
        <v>289</v>
      </c>
      <c r="F69" s="30">
        <v>348</v>
      </c>
      <c r="G69" s="56">
        <v>439</v>
      </c>
      <c r="H69" s="30">
        <v>389</v>
      </c>
      <c r="I69" s="31">
        <v>395</v>
      </c>
      <c r="J69" s="15">
        <f t="shared" si="13"/>
        <v>372.5</v>
      </c>
      <c r="K69" s="55">
        <f t="shared" si="14"/>
        <v>439</v>
      </c>
      <c r="L69" s="68">
        <f t="shared" si="15"/>
        <v>289</v>
      </c>
      <c r="M69" s="16">
        <f t="shared" si="16"/>
        <v>0.51903114186851207</v>
      </c>
    </row>
    <row r="70" spans="1:13">
      <c r="A70" s="45" t="s">
        <v>33</v>
      </c>
      <c r="B70" s="40">
        <v>358</v>
      </c>
      <c r="C70" s="30">
        <v>379</v>
      </c>
      <c r="D70" s="30">
        <v>379</v>
      </c>
      <c r="E70" s="69">
        <v>328</v>
      </c>
      <c r="F70" s="56">
        <v>476</v>
      </c>
      <c r="G70" s="30">
        <v>399</v>
      </c>
      <c r="H70" s="30">
        <v>449</v>
      </c>
      <c r="I70" s="31">
        <v>458</v>
      </c>
      <c r="J70" s="15">
        <f t="shared" si="13"/>
        <v>403.25</v>
      </c>
      <c r="K70" s="55">
        <f t="shared" si="14"/>
        <v>476</v>
      </c>
      <c r="L70" s="68">
        <f t="shared" si="15"/>
        <v>328</v>
      </c>
      <c r="M70" s="16">
        <f t="shared" si="16"/>
        <v>0.45121951219512196</v>
      </c>
    </row>
    <row r="71" spans="1:13">
      <c r="A71" s="45" t="s">
        <v>34</v>
      </c>
      <c r="B71" s="40">
        <v>445</v>
      </c>
      <c r="C71" s="30">
        <v>439</v>
      </c>
      <c r="D71" s="30">
        <v>446</v>
      </c>
      <c r="E71" s="30">
        <v>571</v>
      </c>
      <c r="F71" s="56">
        <v>598</v>
      </c>
      <c r="G71" s="69">
        <v>398</v>
      </c>
      <c r="H71" s="30">
        <v>479</v>
      </c>
      <c r="I71" s="31">
        <v>497</v>
      </c>
      <c r="J71" s="15">
        <f t="shared" si="13"/>
        <v>484.125</v>
      </c>
      <c r="K71" s="55">
        <f t="shared" si="14"/>
        <v>598</v>
      </c>
      <c r="L71" s="68">
        <f t="shared" si="15"/>
        <v>398</v>
      </c>
      <c r="M71" s="16">
        <f t="shared" si="16"/>
        <v>0.50251256281407031</v>
      </c>
    </row>
    <row r="72" spans="1:13" ht="15.75" thickBot="1">
      <c r="A72" s="46" t="s">
        <v>35</v>
      </c>
      <c r="B72" s="75">
        <v>334</v>
      </c>
      <c r="C72" s="32">
        <v>339</v>
      </c>
      <c r="D72" s="32">
        <v>335</v>
      </c>
      <c r="E72" s="32">
        <v>394</v>
      </c>
      <c r="F72" s="32">
        <v>348</v>
      </c>
      <c r="G72" s="59">
        <v>395</v>
      </c>
      <c r="H72" s="32">
        <v>389</v>
      </c>
      <c r="I72" s="33">
        <v>389</v>
      </c>
      <c r="J72" s="17">
        <f t="shared" si="13"/>
        <v>365.375</v>
      </c>
      <c r="K72" s="58">
        <f t="shared" si="14"/>
        <v>395</v>
      </c>
      <c r="L72" s="71">
        <f t="shared" si="15"/>
        <v>334</v>
      </c>
      <c r="M72" s="18">
        <f t="shared" si="16"/>
        <v>0.18263473053892215</v>
      </c>
    </row>
    <row r="73" spans="1:13" ht="15.75" thickBot="1">
      <c r="A73" s="53" t="s">
        <v>36</v>
      </c>
      <c r="B73" s="50" t="s">
        <v>100</v>
      </c>
      <c r="C73" s="50" t="s">
        <v>100</v>
      </c>
      <c r="D73" s="50" t="s">
        <v>100</v>
      </c>
      <c r="E73" s="50" t="s">
        <v>100</v>
      </c>
      <c r="F73" s="50" t="s">
        <v>100</v>
      </c>
      <c r="G73" s="50" t="s">
        <v>100</v>
      </c>
      <c r="H73" s="50" t="s">
        <v>100</v>
      </c>
      <c r="I73" s="50" t="s">
        <v>100</v>
      </c>
      <c r="J73" s="19"/>
      <c r="K73" s="4"/>
      <c r="L73" s="4"/>
      <c r="M73" s="8"/>
    </row>
    <row r="74" spans="1:13">
      <c r="A74" s="44" t="s">
        <v>37</v>
      </c>
      <c r="B74" s="74">
        <v>118</v>
      </c>
      <c r="C74" s="34">
        <v>119</v>
      </c>
      <c r="D74" s="34">
        <v>119</v>
      </c>
      <c r="E74" s="34">
        <v>139</v>
      </c>
      <c r="F74" s="34">
        <v>129</v>
      </c>
      <c r="G74" s="34">
        <v>125</v>
      </c>
      <c r="H74" s="34">
        <v>129</v>
      </c>
      <c r="I74" s="61">
        <v>139</v>
      </c>
      <c r="J74" s="2">
        <f>AVERAGE(B74:I74)</f>
        <v>127.125</v>
      </c>
      <c r="K74" s="60">
        <f>MAX(B74:I74)</f>
        <v>139</v>
      </c>
      <c r="L74" s="73">
        <f>MIN(B74:I74)</f>
        <v>118</v>
      </c>
      <c r="M74" s="14">
        <f t="shared" si="16"/>
        <v>0.17796610169491525</v>
      </c>
    </row>
    <row r="75" spans="1:13">
      <c r="A75" s="45" t="s">
        <v>89</v>
      </c>
      <c r="B75" s="40" t="s">
        <v>48</v>
      </c>
      <c r="C75" s="30">
        <v>179</v>
      </c>
      <c r="D75" s="30">
        <v>179</v>
      </c>
      <c r="E75" s="69">
        <v>149</v>
      </c>
      <c r="F75" s="30" t="s">
        <v>48</v>
      </c>
      <c r="G75" s="30" t="s">
        <v>48</v>
      </c>
      <c r="H75" s="30" t="s">
        <v>48</v>
      </c>
      <c r="I75" s="57">
        <v>188</v>
      </c>
      <c r="J75" s="15">
        <f>AVERAGE(B75:I75)</f>
        <v>173.75</v>
      </c>
      <c r="K75" s="55">
        <f>MAX(B75:I75)</f>
        <v>188</v>
      </c>
      <c r="L75" s="5">
        <f>MIN(B75:I75)</f>
        <v>149</v>
      </c>
      <c r="M75" s="16">
        <f t="shared" si="16"/>
        <v>0.26174496644295303</v>
      </c>
    </row>
    <row r="76" spans="1:13">
      <c r="A76" s="47" t="s">
        <v>51</v>
      </c>
      <c r="B76" s="70">
        <v>242</v>
      </c>
      <c r="C76" s="30">
        <v>243</v>
      </c>
      <c r="D76" s="30">
        <v>249</v>
      </c>
      <c r="E76" s="30">
        <v>245</v>
      </c>
      <c r="F76" s="30">
        <v>259</v>
      </c>
      <c r="G76" s="30">
        <v>293</v>
      </c>
      <c r="H76" s="56">
        <v>299</v>
      </c>
      <c r="I76" s="57">
        <v>299</v>
      </c>
      <c r="J76" s="15">
        <f>AVERAGE(B76:I76)</f>
        <v>266.125</v>
      </c>
      <c r="K76" s="55">
        <f>MAX(B76:I76)</f>
        <v>299</v>
      </c>
      <c r="L76" s="5">
        <f>MIN(B76:I76)</f>
        <v>242</v>
      </c>
      <c r="M76" s="16">
        <f t="shared" si="16"/>
        <v>0.23553719008264462</v>
      </c>
    </row>
    <row r="77" spans="1:13">
      <c r="A77" s="47" t="s">
        <v>52</v>
      </c>
      <c r="B77" s="70">
        <v>119</v>
      </c>
      <c r="C77" s="30" t="s">
        <v>48</v>
      </c>
      <c r="D77" s="30" t="s">
        <v>48</v>
      </c>
      <c r="E77" s="56">
        <v>139</v>
      </c>
      <c r="F77" s="30">
        <v>129</v>
      </c>
      <c r="G77" s="30" t="s">
        <v>48</v>
      </c>
      <c r="H77" s="30" t="s">
        <v>48</v>
      </c>
      <c r="I77" s="31">
        <v>129</v>
      </c>
      <c r="J77" s="15">
        <f>AVERAGE(B77:I77)</f>
        <v>129</v>
      </c>
      <c r="K77" s="55">
        <f>MAX(B77:I77)</f>
        <v>139</v>
      </c>
      <c r="L77" s="5">
        <f>MIN(B77:I77)</f>
        <v>119</v>
      </c>
      <c r="M77" s="16">
        <f t="shared" si="16"/>
        <v>0.16806722689075632</v>
      </c>
    </row>
    <row r="78" spans="1:13" ht="15.75" thickBot="1">
      <c r="A78" s="46" t="s">
        <v>92</v>
      </c>
      <c r="B78" s="40">
        <v>246</v>
      </c>
      <c r="C78" s="30">
        <v>246</v>
      </c>
      <c r="D78" s="30">
        <v>273</v>
      </c>
      <c r="E78" s="69">
        <v>245</v>
      </c>
      <c r="F78" s="30">
        <v>268</v>
      </c>
      <c r="G78" s="30">
        <v>279</v>
      </c>
      <c r="H78" s="30">
        <v>296</v>
      </c>
      <c r="I78" s="57">
        <v>299</v>
      </c>
      <c r="J78" s="15">
        <f>AVERAGE(B78:I78)</f>
        <v>269</v>
      </c>
      <c r="K78" s="55">
        <f>MAX(B78:I78)</f>
        <v>299</v>
      </c>
      <c r="L78" s="5">
        <f>MIN(B78:I78)</f>
        <v>245</v>
      </c>
      <c r="M78" s="16">
        <f t="shared" si="16"/>
        <v>0.22040816326530613</v>
      </c>
    </row>
    <row r="79" spans="1:13" ht="15.75" thickBot="1">
      <c r="A79" s="53" t="s">
        <v>38</v>
      </c>
      <c r="B79" s="50" t="s">
        <v>100</v>
      </c>
      <c r="C79" s="50" t="s">
        <v>100</v>
      </c>
      <c r="D79" s="50" t="s">
        <v>100</v>
      </c>
      <c r="E79" s="50" t="s">
        <v>100</v>
      </c>
      <c r="F79" s="50" t="s">
        <v>100</v>
      </c>
      <c r="G79" s="50" t="s">
        <v>100</v>
      </c>
      <c r="H79" s="50" t="s">
        <v>100</v>
      </c>
      <c r="I79" s="50" t="s">
        <v>100</v>
      </c>
      <c r="J79" s="19"/>
      <c r="K79" s="4"/>
      <c r="L79" s="4"/>
      <c r="M79" s="8"/>
    </row>
    <row r="80" spans="1:13">
      <c r="A80" s="44" t="s">
        <v>39</v>
      </c>
      <c r="B80" s="74">
        <v>747</v>
      </c>
      <c r="C80" s="34">
        <v>748</v>
      </c>
      <c r="D80" s="34" t="s">
        <v>48</v>
      </c>
      <c r="E80" s="34" t="s">
        <v>48</v>
      </c>
      <c r="F80" s="34">
        <v>748</v>
      </c>
      <c r="G80" s="34">
        <v>789</v>
      </c>
      <c r="H80" s="34" t="s">
        <v>48</v>
      </c>
      <c r="I80" s="61">
        <v>839</v>
      </c>
      <c r="J80" s="2">
        <f>AVERAGE(B80:I80)</f>
        <v>774.2</v>
      </c>
      <c r="K80" s="60">
        <f>MAX(B80:I80)</f>
        <v>839</v>
      </c>
      <c r="L80" s="73">
        <f>MIN(B80:I80)</f>
        <v>747</v>
      </c>
      <c r="M80" s="14">
        <f t="shared" si="16"/>
        <v>0.12315930388219545</v>
      </c>
    </row>
    <row r="81" spans="1:13">
      <c r="A81" s="45" t="s">
        <v>40</v>
      </c>
      <c r="B81" s="70">
        <v>587</v>
      </c>
      <c r="C81" s="30">
        <v>588</v>
      </c>
      <c r="D81" s="30" t="s">
        <v>48</v>
      </c>
      <c r="E81" s="30" t="s">
        <v>48</v>
      </c>
      <c r="F81" s="30">
        <v>598</v>
      </c>
      <c r="G81" s="30">
        <v>669</v>
      </c>
      <c r="H81" s="56">
        <v>769</v>
      </c>
      <c r="I81" s="31">
        <v>668</v>
      </c>
      <c r="J81" s="15">
        <f>AVERAGE(B81:I81)</f>
        <v>646.5</v>
      </c>
      <c r="K81" s="55">
        <f>MAX(B81:I81)</f>
        <v>769</v>
      </c>
      <c r="L81" s="68">
        <f>MIN(B81:I81)</f>
        <v>587</v>
      </c>
      <c r="M81" s="16">
        <f t="shared" si="16"/>
        <v>0.31005110732538332</v>
      </c>
    </row>
    <row r="82" spans="1:13">
      <c r="A82" s="45" t="s">
        <v>41</v>
      </c>
      <c r="B82" s="40">
        <v>798</v>
      </c>
      <c r="C82" s="69">
        <v>762</v>
      </c>
      <c r="D82" s="30">
        <v>939</v>
      </c>
      <c r="E82" s="30" t="s">
        <v>48</v>
      </c>
      <c r="F82" s="30">
        <v>878</v>
      </c>
      <c r="G82" s="30">
        <v>858</v>
      </c>
      <c r="H82" s="56">
        <v>1076</v>
      </c>
      <c r="I82" s="31">
        <v>799</v>
      </c>
      <c r="J82" s="15">
        <f>AVERAGE(B82:I82)</f>
        <v>872.85714285714289</v>
      </c>
      <c r="K82" s="55">
        <f>MAX(B82:I82)</f>
        <v>1076</v>
      </c>
      <c r="L82" s="68">
        <f>MIN(B82:I82)</f>
        <v>762</v>
      </c>
      <c r="M82" s="16">
        <f t="shared" si="16"/>
        <v>0.4120734908136483</v>
      </c>
    </row>
    <row r="83" spans="1:13" ht="15.75" thickBot="1">
      <c r="A83" s="46" t="s">
        <v>91</v>
      </c>
      <c r="B83" s="75">
        <v>643</v>
      </c>
      <c r="C83" s="32">
        <v>644</v>
      </c>
      <c r="D83" s="32">
        <v>649</v>
      </c>
      <c r="E83" s="32">
        <v>643</v>
      </c>
      <c r="F83" s="32">
        <v>648</v>
      </c>
      <c r="G83" s="59">
        <v>689</v>
      </c>
      <c r="H83" s="59">
        <v>689</v>
      </c>
      <c r="I83" s="65">
        <v>689</v>
      </c>
      <c r="J83" s="17">
        <f>AVERAGE(B83:I83)</f>
        <v>661.75</v>
      </c>
      <c r="K83" s="58">
        <f>MAX(B83:I83)</f>
        <v>689</v>
      </c>
      <c r="L83" s="71">
        <f>MIN(B83:I83)</f>
        <v>643</v>
      </c>
      <c r="M83" s="18">
        <f t="shared" si="16"/>
        <v>7.1539657853810265E-2</v>
      </c>
    </row>
    <row r="84" spans="1:13" ht="15.75" thickBot="1">
      <c r="A84" s="53" t="s">
        <v>42</v>
      </c>
      <c r="B84" s="50" t="s">
        <v>100</v>
      </c>
      <c r="C84" s="50" t="s">
        <v>100</v>
      </c>
      <c r="D84" s="50" t="s">
        <v>100</v>
      </c>
      <c r="E84" s="50" t="s">
        <v>100</v>
      </c>
      <c r="F84" s="50" t="s">
        <v>100</v>
      </c>
      <c r="G84" s="50" t="s">
        <v>100</v>
      </c>
      <c r="H84" s="50" t="s">
        <v>100</v>
      </c>
      <c r="I84" s="50" t="s">
        <v>100</v>
      </c>
      <c r="J84" s="19"/>
      <c r="K84" s="4"/>
      <c r="L84" s="4"/>
      <c r="M84" s="8"/>
    </row>
    <row r="85" spans="1:13" ht="28.5">
      <c r="A85" s="44" t="s">
        <v>90</v>
      </c>
      <c r="B85" s="74">
        <v>458</v>
      </c>
      <c r="C85" s="34">
        <v>570</v>
      </c>
      <c r="D85" s="64">
        <v>714</v>
      </c>
      <c r="E85" s="34">
        <v>612</v>
      </c>
      <c r="F85" s="34">
        <v>573</v>
      </c>
      <c r="G85" s="34">
        <v>678</v>
      </c>
      <c r="H85" s="64">
        <v>714</v>
      </c>
      <c r="I85" s="35">
        <v>575</v>
      </c>
      <c r="J85" s="2">
        <f>AVERAGE(B85:I85)</f>
        <v>611.75</v>
      </c>
      <c r="K85" s="60">
        <f>MAX(B85:I85)</f>
        <v>714</v>
      </c>
      <c r="L85" s="73">
        <f>MIN(B85:I85)</f>
        <v>458</v>
      </c>
      <c r="M85" s="14">
        <f t="shared" si="16"/>
        <v>0.55895196506550215</v>
      </c>
    </row>
    <row r="86" spans="1:13">
      <c r="A86" s="45" t="s">
        <v>60</v>
      </c>
      <c r="B86" s="70">
        <v>367</v>
      </c>
      <c r="C86" s="30">
        <v>368</v>
      </c>
      <c r="D86" s="30">
        <v>404</v>
      </c>
      <c r="E86" s="30" t="s">
        <v>48</v>
      </c>
      <c r="F86" s="30">
        <v>421</v>
      </c>
      <c r="G86" s="56">
        <v>473</v>
      </c>
      <c r="H86" s="30">
        <v>395</v>
      </c>
      <c r="I86" s="31">
        <v>415</v>
      </c>
      <c r="J86" s="15">
        <f>AVERAGE(B86:I86)</f>
        <v>406.14285714285717</v>
      </c>
      <c r="K86" s="55">
        <f>MAX(B86:I86)</f>
        <v>473</v>
      </c>
      <c r="L86" s="68">
        <f>MIN(B86:I86)</f>
        <v>367</v>
      </c>
      <c r="M86" s="16">
        <f t="shared" si="16"/>
        <v>0.28882833787465939</v>
      </c>
    </row>
    <row r="87" spans="1:13" ht="28.5">
      <c r="A87" s="45" t="s">
        <v>43</v>
      </c>
      <c r="B87" s="70">
        <v>279</v>
      </c>
      <c r="C87" s="30">
        <v>498</v>
      </c>
      <c r="D87" s="56">
        <v>889</v>
      </c>
      <c r="E87" s="30">
        <v>422</v>
      </c>
      <c r="F87" s="30">
        <v>664</v>
      </c>
      <c r="G87" s="30">
        <v>518</v>
      </c>
      <c r="H87" s="30">
        <v>439</v>
      </c>
      <c r="I87" s="31">
        <v>289</v>
      </c>
      <c r="J87" s="15">
        <f>AVERAGE(B87:I87)</f>
        <v>499.75</v>
      </c>
      <c r="K87" s="55">
        <f>MAX(B87:I87)</f>
        <v>889</v>
      </c>
      <c r="L87" s="68">
        <f>MIN(B87:I87)</f>
        <v>279</v>
      </c>
      <c r="M87" s="16">
        <f t="shared" si="16"/>
        <v>2.1863799283154122</v>
      </c>
    </row>
    <row r="88" spans="1:13" ht="24" customHeight="1" thickBot="1">
      <c r="A88" s="46" t="s">
        <v>101</v>
      </c>
      <c r="B88" s="41">
        <v>11</v>
      </c>
      <c r="C88" s="79">
        <v>3</v>
      </c>
      <c r="D88" s="37">
        <v>14</v>
      </c>
      <c r="E88" s="67">
        <v>31</v>
      </c>
      <c r="F88" s="37">
        <v>29</v>
      </c>
      <c r="G88" s="37">
        <v>15</v>
      </c>
      <c r="H88" s="37">
        <v>14</v>
      </c>
      <c r="I88" s="38">
        <v>12</v>
      </c>
      <c r="J88" s="20">
        <f>AVERAGE(B88:I88)</f>
        <v>16.125</v>
      </c>
      <c r="K88" s="66">
        <f>MAX(B88:I88)</f>
        <v>31</v>
      </c>
      <c r="L88" s="78">
        <f>MIN(B88:I88)</f>
        <v>3</v>
      </c>
      <c r="M88" s="21">
        <f t="shared" si="16"/>
        <v>9.3333333333333339</v>
      </c>
    </row>
  </sheetData>
  <pageMargins left="0.25" right="0.25" top="0.75" bottom="0.75" header="0.3" footer="0.3"/>
  <pageSetup paperSize="9" scale="6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samanburður prufa</vt:lpstr>
      <vt:lpstr>'samanburður prufa'!Print_Area</vt:lpstr>
    </vt:vector>
  </TitlesOfParts>
  <Company>ASÍ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kristjana</cp:lastModifiedBy>
  <cp:lastPrinted>2011-03-15T14:48:46Z</cp:lastPrinted>
  <dcterms:created xsi:type="dcterms:W3CDTF">2011-01-07T13:47:19Z</dcterms:created>
  <dcterms:modified xsi:type="dcterms:W3CDTF">2011-03-18T13:26:23Z</dcterms:modified>
</cp:coreProperties>
</file>