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  <c r="E4" i="2"/>
  <c r="E6" i="2"/>
  <c r="E7" i="2"/>
  <c r="E8" i="2"/>
  <c r="E9" i="2"/>
  <c r="E10" i="2"/>
  <c r="E11" i="2"/>
  <c r="E13" i="2"/>
  <c r="E14" i="2"/>
  <c r="E15" i="2"/>
  <c r="E17" i="2"/>
  <c r="E19" i="2"/>
  <c r="E20" i="2"/>
  <c r="E23" i="2"/>
  <c r="E24" i="2"/>
  <c r="E25" i="2"/>
  <c r="E26" i="2"/>
  <c r="E28" i="2"/>
  <c r="E29" i="2"/>
  <c r="E30" i="2"/>
  <c r="E3" i="2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5" i="1"/>
  <c r="M25" i="1"/>
  <c r="O25" i="1" s="1"/>
  <c r="L25" i="1"/>
  <c r="N24" i="1"/>
  <c r="M24" i="1"/>
  <c r="L24" i="1"/>
  <c r="N23" i="1"/>
  <c r="M23" i="1"/>
  <c r="L23" i="1"/>
  <c r="N22" i="1"/>
  <c r="M22" i="1"/>
  <c r="L22" i="1"/>
  <c r="N21" i="1"/>
  <c r="M21" i="1"/>
  <c r="O21" i="1" s="1"/>
  <c r="L21" i="1"/>
  <c r="N20" i="1"/>
  <c r="M20" i="1"/>
  <c r="L20" i="1"/>
  <c r="N19" i="1"/>
  <c r="M19" i="1"/>
  <c r="L19" i="1"/>
  <c r="N18" i="1"/>
  <c r="M18" i="1"/>
  <c r="L18" i="1"/>
  <c r="N17" i="1"/>
  <c r="M17" i="1"/>
  <c r="O17" i="1" s="1"/>
  <c r="L17" i="1"/>
  <c r="N16" i="1"/>
  <c r="M16" i="1"/>
  <c r="L16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N3" i="1"/>
  <c r="M3" i="1"/>
  <c r="O3" i="1" s="1"/>
  <c r="L3" i="1"/>
  <c r="O6" i="1" l="1"/>
  <c r="O10" i="1"/>
  <c r="O14" i="1"/>
  <c r="O19" i="1"/>
  <c r="O23" i="1"/>
  <c r="O29" i="1"/>
  <c r="O18" i="1"/>
  <c r="O22" i="1"/>
  <c r="O27" i="1"/>
  <c r="O31" i="1"/>
  <c r="O4" i="1"/>
  <c r="O7" i="1"/>
  <c r="O11" i="1"/>
  <c r="O8" i="1"/>
  <c r="O12" i="1"/>
  <c r="O5" i="1"/>
  <c r="O9" i="1"/>
  <c r="O13" i="1"/>
  <c r="O16" i="1"/>
  <c r="O20" i="1"/>
  <c r="O24" i="1"/>
  <c r="O28" i="1"/>
  <c r="O30" i="1"/>
</calcChain>
</file>

<file path=xl/sharedStrings.xml><?xml version="1.0" encoding="utf-8"?>
<sst xmlns="http://schemas.openxmlformats.org/spreadsheetml/2006/main" count="175" uniqueCount="62">
  <si>
    <t>Verðkönnun ASÍ á páskaeggjum í matvöruverslunum 20. mars 2013</t>
  </si>
  <si>
    <t>Bónus</t>
  </si>
  <si>
    <t xml:space="preserve">Krónan </t>
  </si>
  <si>
    <t xml:space="preserve">Nettó </t>
  </si>
  <si>
    <t>Iceland</t>
  </si>
  <si>
    <t xml:space="preserve">Hagkaup </t>
  </si>
  <si>
    <t>Víðir</t>
  </si>
  <si>
    <t>Kostur</t>
  </si>
  <si>
    <t>Fjarðarkaup</t>
  </si>
  <si>
    <t>Nóatún</t>
  </si>
  <si>
    <t>talning</t>
  </si>
  <si>
    <t>Nói Síríus</t>
  </si>
  <si>
    <t>Verð</t>
  </si>
  <si>
    <t>e</t>
  </si>
  <si>
    <t>Nói Síríus Páskaegg nr.3 - 150gr</t>
  </si>
  <si>
    <t>em</t>
  </si>
  <si>
    <t>Nói Síríus Páskaegg nr.4 - 320gr</t>
  </si>
  <si>
    <t>Nói Síríus Páskaegg Perlu páskaegg nr.4 - 320gr</t>
  </si>
  <si>
    <t>Síríus Konsum Páskaegg nr.4 - 320gr</t>
  </si>
  <si>
    <t>Nói Síríus Nóa kropp páskaegg nr.4 - 320gr</t>
  </si>
  <si>
    <t>Nói Síríus Páskaegg nr.5 -  450gr</t>
  </si>
  <si>
    <t>Nói Síríus Páskaegg nr.7 - 700gr</t>
  </si>
  <si>
    <t>Nói Síríus Konfektegg - 890gr</t>
  </si>
  <si>
    <t>Freyju</t>
  </si>
  <si>
    <t>Freyju Páskaegg nr. 2 - 120gr</t>
  </si>
  <si>
    <t>Freyju Páskaegg nr. 4 - 250 gr</t>
  </si>
  <si>
    <t>Freyju Rísegg nr. 4 - 270 gr</t>
  </si>
  <si>
    <t>Freyju Fjöregg án sykurs nr.6 - 340 gr</t>
  </si>
  <si>
    <t xml:space="preserve">Freyju Fjöregg án mjólkur nr.6 - 300 g var 340 </t>
  </si>
  <si>
    <t>Freyju Rísegg nr. 9 - 505 gr</t>
  </si>
  <si>
    <t>Freyju draumaegg nr. 9 - 530 gr</t>
  </si>
  <si>
    <t>Freyju draumaegg nr. 10 - 670 gr</t>
  </si>
  <si>
    <t>Freyju ævintýraegg með rís nr. 10 - 670 gr</t>
  </si>
  <si>
    <t>Góa</t>
  </si>
  <si>
    <t>Góu fígúru Páskaegg nr.4  - 325 gr</t>
  </si>
  <si>
    <t>Góu Páskaegg lakkrís nr.4 - 325 gr</t>
  </si>
  <si>
    <t>Góu Hraunegg nr. 5,5 - 480 gr</t>
  </si>
  <si>
    <t>Góu Páskaegg nr.5 - 430 gr</t>
  </si>
  <si>
    <t>Góu Páskaegg nr. 6 - 540 gr</t>
  </si>
  <si>
    <t>e = vara ekki til</t>
  </si>
  <si>
    <t>em = vara ekki verðmerkt</t>
  </si>
  <si>
    <t xml:space="preserve">Nói Síríus Páskaegg nr.2 - 80 gr. </t>
  </si>
  <si>
    <t>Nói Síríus Páskaegg nr 1. 1 st. 38 gr</t>
  </si>
  <si>
    <t>Freyju Draumaegg nr. 4 - 280 gr</t>
  </si>
  <si>
    <t>Nói Síríus Nizza karmellu  páskaegg - 320 g</t>
  </si>
  <si>
    <t>Nói Síríus Páskaegg f.mjólkuróþol 320 g</t>
  </si>
  <si>
    <t>Nóa Síríus Nizza lakkrís Páskaegg 320 g</t>
  </si>
  <si>
    <t>Bónus/kr</t>
  </si>
  <si>
    <t>Hæsta verð</t>
  </si>
  <si>
    <t>Lægsta verð</t>
  </si>
  <si>
    <r>
      <t xml:space="preserve">Verðkönnun ASÍ á páskaeggjum í matvöruverslunum                                                        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mars 2013</t>
    </r>
  </si>
  <si>
    <t>Munur á hæsta og lægsta verði</t>
  </si>
  <si>
    <t>Samkaup Úrval</t>
  </si>
  <si>
    <t xml:space="preserve">Freyju Fjöregg án mjólkur nr.6 - 300 g </t>
  </si>
  <si>
    <t>Síríus Konsum Páskaegg nr.4 - 320 gr</t>
  </si>
  <si>
    <t>Nói Síríus Páskaegg nr.2 - 80 gr</t>
  </si>
  <si>
    <t>Nói Síríus Páskaegg f.mjólkuróþol 320 gr</t>
  </si>
  <si>
    <t>Nói Síríus Páskaegg nr.5 -  450 gr</t>
  </si>
  <si>
    <t>Nói Síríus Páskaegg nr.7 - 700 gr</t>
  </si>
  <si>
    <t>Nói Síríus Konfektegg - 890 gr</t>
  </si>
  <si>
    <t>Nói Síríus Nizza karmellu  páskaegg - 320 gr</t>
  </si>
  <si>
    <t>Nóa Síríus Nizza lakkrís Páskaegg 320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</si>
</sst>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64" fontId="5" fillId="4" borderId="13" xfId="1" applyNumberFormat="1" applyFont="1" applyFill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164" fontId="5" fillId="4" borderId="14" xfId="1" applyNumberFormat="1" applyFont="1" applyFill="1" applyBorder="1" applyAlignment="1">
      <alignment horizontal="center" vertical="center"/>
    </xf>
    <xf numFmtId="9" fontId="5" fillId="0" borderId="16" xfId="2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64" fontId="5" fillId="5" borderId="14" xfId="1" applyNumberFormat="1" applyFont="1" applyFill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5" fillId="4" borderId="15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5" borderId="21" xfId="1" applyNumberFormat="1" applyFont="1" applyFill="1" applyBorder="1" applyAlignment="1">
      <alignment horizontal="center" vertical="center"/>
    </xf>
    <xf numFmtId="164" fontId="5" fillId="4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4" borderId="21" xfId="1" applyNumberFormat="1" applyFont="1" applyFill="1" applyBorder="1" applyAlignment="1">
      <alignment horizontal="center" vertical="center"/>
    </xf>
    <xf numFmtId="9" fontId="5" fillId="0" borderId="23" xfId="2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textRotation="90" wrapText="1"/>
    </xf>
    <xf numFmtId="164" fontId="5" fillId="5" borderId="25" xfId="1" applyNumberFormat="1" applyFont="1" applyFill="1" applyBorder="1" applyAlignment="1">
      <alignment horizontal="center" vertical="center"/>
    </xf>
    <xf numFmtId="164" fontId="5" fillId="5" borderId="26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 wrapText="1"/>
    </xf>
    <xf numFmtId="164" fontId="0" fillId="0" borderId="0" xfId="0" applyNumberFormat="1"/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56</xdr:row>
      <xdr:rowOff>0</xdr:rowOff>
    </xdr:from>
    <xdr:to>
      <xdr:col>0</xdr:col>
      <xdr:colOff>1866900</xdr:colOff>
      <xdr:row>56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62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56</xdr:row>
      <xdr:rowOff>0</xdr:rowOff>
    </xdr:from>
    <xdr:to>
      <xdr:col>0</xdr:col>
      <xdr:colOff>1866900</xdr:colOff>
      <xdr:row>56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62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04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32</xdr:row>
      <xdr:rowOff>0</xdr:rowOff>
    </xdr:from>
    <xdr:to>
      <xdr:col>0</xdr:col>
      <xdr:colOff>1866900</xdr:colOff>
      <xdr:row>32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04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1295400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1362075</xdr:colOff>
      <xdr:row>0</xdr:row>
      <xdr:rowOff>47625</xdr:rowOff>
    </xdr:from>
    <xdr:to>
      <xdr:col>0</xdr:col>
      <xdr:colOff>2305050</xdr:colOff>
      <xdr:row>0</xdr:row>
      <xdr:rowOff>809625</xdr:rowOff>
    </xdr:to>
    <xdr:pic>
      <xdr:nvPicPr>
        <xdr:cNvPr id="3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62075" y="47625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34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34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34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19</xdr:row>
      <xdr:rowOff>0</xdr:rowOff>
    </xdr:from>
    <xdr:to>
      <xdr:col>0</xdr:col>
      <xdr:colOff>1866900</xdr:colOff>
      <xdr:row>19</xdr:row>
      <xdr:rowOff>0</xdr:rowOff>
    </xdr:to>
    <xdr:pic>
      <xdr:nvPicPr>
        <xdr:cNvPr id="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34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57</xdr:row>
      <xdr:rowOff>0</xdr:rowOff>
    </xdr:from>
    <xdr:to>
      <xdr:col>0</xdr:col>
      <xdr:colOff>1866900</xdr:colOff>
      <xdr:row>57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630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57</xdr:row>
      <xdr:rowOff>0</xdr:rowOff>
    </xdr:from>
    <xdr:to>
      <xdr:col>0</xdr:col>
      <xdr:colOff>1866900</xdr:colOff>
      <xdr:row>57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630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1866900</xdr:colOff>
      <xdr:row>33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05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33</xdr:row>
      <xdr:rowOff>0</xdr:rowOff>
    </xdr:from>
    <xdr:to>
      <xdr:col>0</xdr:col>
      <xdr:colOff>1866900</xdr:colOff>
      <xdr:row>33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058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1362075</xdr:colOff>
      <xdr:row>0</xdr:row>
      <xdr:rowOff>47625</xdr:rowOff>
    </xdr:from>
    <xdr:to>
      <xdr:col>0</xdr:col>
      <xdr:colOff>2305050</xdr:colOff>
      <xdr:row>0</xdr:row>
      <xdr:rowOff>809625</xdr:rowOff>
    </xdr:to>
    <xdr:pic>
      <xdr:nvPicPr>
        <xdr:cNvPr id="3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62075" y="47625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54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54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876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54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54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T1" sqref="T1"/>
    </sheetView>
  </sheetViews>
  <sheetFormatPr defaultRowHeight="15" x14ac:dyDescent="0.25"/>
  <cols>
    <col min="1" max="1" width="55" style="35" bestFit="1" customWidth="1"/>
    <col min="2" max="11" width="10.42578125" bestFit="1" customWidth="1"/>
    <col min="12" max="12" width="3.85546875" bestFit="1" customWidth="1"/>
    <col min="13" max="14" width="10.42578125" bestFit="1" customWidth="1"/>
    <col min="15" max="15" width="8" customWidth="1"/>
    <col min="21" max="21" width="9" customWidth="1"/>
  </cols>
  <sheetData>
    <row r="1" spans="1:15" ht="138.75" customHeight="1" thickBot="1" x14ac:dyDescent="0.3">
      <c r="A1" s="1" t="s">
        <v>50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52</v>
      </c>
      <c r="I1" s="4" t="s">
        <v>7</v>
      </c>
      <c r="J1" s="4" t="s">
        <v>8</v>
      </c>
      <c r="K1" s="4" t="s">
        <v>9</v>
      </c>
      <c r="L1" s="2" t="s">
        <v>10</v>
      </c>
      <c r="M1" s="36" t="s">
        <v>48</v>
      </c>
      <c r="N1" s="3" t="s">
        <v>49</v>
      </c>
      <c r="O1" s="5" t="s">
        <v>51</v>
      </c>
    </row>
    <row r="2" spans="1:15" ht="16.5" thickBot="1" x14ac:dyDescent="0.3">
      <c r="A2" s="6" t="s">
        <v>11</v>
      </c>
      <c r="B2" s="7"/>
      <c r="C2" s="8"/>
      <c r="D2" s="8"/>
      <c r="E2" s="8"/>
      <c r="F2" s="8"/>
      <c r="G2" s="8"/>
      <c r="H2" s="8"/>
      <c r="I2" s="9"/>
      <c r="J2" s="9"/>
      <c r="K2" s="9"/>
      <c r="L2" s="7"/>
      <c r="M2" s="10" t="s">
        <v>12</v>
      </c>
      <c r="N2" s="9" t="s">
        <v>12</v>
      </c>
      <c r="O2" s="11"/>
    </row>
    <row r="3" spans="1:15" x14ac:dyDescent="0.25">
      <c r="A3" s="12" t="s">
        <v>42</v>
      </c>
      <c r="B3" s="13">
        <v>157</v>
      </c>
      <c r="C3" s="14">
        <v>169</v>
      </c>
      <c r="D3" s="14">
        <v>159</v>
      </c>
      <c r="E3" s="20">
        <v>198</v>
      </c>
      <c r="F3" s="14">
        <v>171</v>
      </c>
      <c r="G3" s="14">
        <v>188</v>
      </c>
      <c r="H3" s="14">
        <v>177</v>
      </c>
      <c r="I3" s="15" t="s">
        <v>13</v>
      </c>
      <c r="J3" s="15">
        <v>167</v>
      </c>
      <c r="K3" s="15">
        <v>179</v>
      </c>
      <c r="L3" s="39">
        <f t="shared" ref="L3:L14" si="0">COUNT(B3:K3)</f>
        <v>9</v>
      </c>
      <c r="M3" s="37">
        <f t="shared" ref="M3:M14" si="1">MAX(B3:K3)</f>
        <v>198</v>
      </c>
      <c r="N3" s="17">
        <f t="shared" ref="N3:N14" si="2">MIN(B3:K3)</f>
        <v>157</v>
      </c>
      <c r="O3" s="18">
        <f t="shared" ref="O3:O31" si="3">(M3-N3)/N3</f>
        <v>0.26114649681528662</v>
      </c>
    </row>
    <row r="4" spans="1:15" x14ac:dyDescent="0.25">
      <c r="A4" s="19" t="s">
        <v>55</v>
      </c>
      <c r="B4" s="13">
        <v>395</v>
      </c>
      <c r="C4" s="14">
        <v>399</v>
      </c>
      <c r="D4" s="14">
        <v>398</v>
      </c>
      <c r="E4" s="14">
        <v>489</v>
      </c>
      <c r="F4" s="14">
        <v>479</v>
      </c>
      <c r="G4" s="14">
        <v>478</v>
      </c>
      <c r="H4" s="20">
        <v>529</v>
      </c>
      <c r="I4" s="15" t="s">
        <v>13</v>
      </c>
      <c r="J4" s="15">
        <v>422</v>
      </c>
      <c r="K4" s="15">
        <v>488</v>
      </c>
      <c r="L4" s="39">
        <f t="shared" si="0"/>
        <v>9</v>
      </c>
      <c r="M4" s="37">
        <f t="shared" si="1"/>
        <v>529</v>
      </c>
      <c r="N4" s="17">
        <f t="shared" si="2"/>
        <v>395</v>
      </c>
      <c r="O4" s="18">
        <f t="shared" si="3"/>
        <v>0.3392405063291139</v>
      </c>
    </row>
    <row r="5" spans="1:15" x14ac:dyDescent="0.25">
      <c r="A5" s="19" t="s">
        <v>16</v>
      </c>
      <c r="B5" s="13">
        <v>1279</v>
      </c>
      <c r="C5" s="14">
        <v>1280</v>
      </c>
      <c r="D5" s="14">
        <v>1298</v>
      </c>
      <c r="E5" s="14">
        <v>1489</v>
      </c>
      <c r="F5" s="14">
        <v>1489</v>
      </c>
      <c r="G5" s="14">
        <v>1498</v>
      </c>
      <c r="H5" s="20">
        <v>1598</v>
      </c>
      <c r="I5" s="15" t="s">
        <v>13</v>
      </c>
      <c r="J5" s="15">
        <v>1498</v>
      </c>
      <c r="K5" s="15">
        <v>1498</v>
      </c>
      <c r="L5" s="39">
        <f t="shared" si="0"/>
        <v>9</v>
      </c>
      <c r="M5" s="37">
        <f t="shared" si="1"/>
        <v>1598</v>
      </c>
      <c r="N5" s="17">
        <f t="shared" si="2"/>
        <v>1279</v>
      </c>
      <c r="O5" s="18">
        <f t="shared" si="3"/>
        <v>0.24941360437842064</v>
      </c>
    </row>
    <row r="6" spans="1:15" x14ac:dyDescent="0.25">
      <c r="A6" s="19" t="s">
        <v>17</v>
      </c>
      <c r="B6" s="13">
        <v>1289</v>
      </c>
      <c r="C6" s="14">
        <v>1296</v>
      </c>
      <c r="D6" s="14">
        <v>1298</v>
      </c>
      <c r="E6" s="20">
        <v>1529</v>
      </c>
      <c r="F6" s="14">
        <v>1449</v>
      </c>
      <c r="G6" s="14">
        <v>1498</v>
      </c>
      <c r="H6" s="14">
        <v>1449</v>
      </c>
      <c r="I6" s="15" t="s">
        <v>13</v>
      </c>
      <c r="J6" s="15">
        <v>1398</v>
      </c>
      <c r="K6" s="15">
        <v>1498</v>
      </c>
      <c r="L6" s="39">
        <f t="shared" si="0"/>
        <v>9</v>
      </c>
      <c r="M6" s="37">
        <f t="shared" si="1"/>
        <v>1529</v>
      </c>
      <c r="N6" s="17">
        <f t="shared" si="2"/>
        <v>1289</v>
      </c>
      <c r="O6" s="18">
        <f t="shared" si="3"/>
        <v>0.18619084561675717</v>
      </c>
    </row>
    <row r="7" spans="1:15" x14ac:dyDescent="0.25">
      <c r="A7" s="19" t="s">
        <v>54</v>
      </c>
      <c r="B7" s="13">
        <v>1289</v>
      </c>
      <c r="C7" s="14">
        <v>1296</v>
      </c>
      <c r="D7" s="14">
        <v>1298</v>
      </c>
      <c r="E7" s="20">
        <v>1559</v>
      </c>
      <c r="F7" s="14">
        <v>1499</v>
      </c>
      <c r="G7" s="14">
        <v>1525</v>
      </c>
      <c r="H7" s="14">
        <v>1499</v>
      </c>
      <c r="I7" s="15" t="s">
        <v>13</v>
      </c>
      <c r="J7" s="15">
        <v>1525</v>
      </c>
      <c r="K7" s="15">
        <v>1498</v>
      </c>
      <c r="L7" s="39">
        <f t="shared" si="0"/>
        <v>9</v>
      </c>
      <c r="M7" s="37">
        <f t="shared" si="1"/>
        <v>1559</v>
      </c>
      <c r="N7" s="17">
        <f t="shared" si="2"/>
        <v>1289</v>
      </c>
      <c r="O7" s="18">
        <f t="shared" si="3"/>
        <v>0.20946470131885184</v>
      </c>
    </row>
    <row r="8" spans="1:15" x14ac:dyDescent="0.25">
      <c r="A8" s="19" t="s">
        <v>19</v>
      </c>
      <c r="B8" s="21" t="s">
        <v>15</v>
      </c>
      <c r="C8" s="14">
        <v>1299</v>
      </c>
      <c r="D8" s="17">
        <v>1298</v>
      </c>
      <c r="E8" s="14">
        <v>1529</v>
      </c>
      <c r="F8" s="14">
        <v>1489</v>
      </c>
      <c r="G8" s="14" t="s">
        <v>13</v>
      </c>
      <c r="H8" s="20">
        <v>1598</v>
      </c>
      <c r="I8" s="15" t="s">
        <v>13</v>
      </c>
      <c r="J8" s="15">
        <v>1398</v>
      </c>
      <c r="K8" s="15">
        <v>1498</v>
      </c>
      <c r="L8" s="39">
        <f t="shared" si="0"/>
        <v>7</v>
      </c>
      <c r="M8" s="37">
        <f t="shared" si="1"/>
        <v>1598</v>
      </c>
      <c r="N8" s="17">
        <f t="shared" si="2"/>
        <v>1298</v>
      </c>
      <c r="O8" s="18">
        <f t="shared" si="3"/>
        <v>0.23112480739599384</v>
      </c>
    </row>
    <row r="9" spans="1:15" x14ac:dyDescent="0.25">
      <c r="A9" s="19" t="s">
        <v>61</v>
      </c>
      <c r="B9" s="21" t="s">
        <v>15</v>
      </c>
      <c r="C9" s="17">
        <v>1296</v>
      </c>
      <c r="D9" s="14">
        <v>1298</v>
      </c>
      <c r="E9" s="20">
        <v>1529</v>
      </c>
      <c r="F9" s="14">
        <v>1489</v>
      </c>
      <c r="G9" s="14">
        <v>1498</v>
      </c>
      <c r="H9" s="14">
        <v>1449</v>
      </c>
      <c r="I9" s="15" t="s">
        <v>13</v>
      </c>
      <c r="J9" s="15">
        <v>1398</v>
      </c>
      <c r="K9" s="15">
        <v>1498</v>
      </c>
      <c r="L9" s="39">
        <f t="shared" si="0"/>
        <v>8</v>
      </c>
      <c r="M9" s="37">
        <f t="shared" si="1"/>
        <v>1529</v>
      </c>
      <c r="N9" s="17">
        <f t="shared" si="2"/>
        <v>1296</v>
      </c>
      <c r="O9" s="18">
        <f t="shared" si="3"/>
        <v>0.17978395061728394</v>
      </c>
    </row>
    <row r="10" spans="1:15" x14ac:dyDescent="0.25">
      <c r="A10" s="19" t="s">
        <v>60</v>
      </c>
      <c r="B10" s="21" t="s">
        <v>15</v>
      </c>
      <c r="C10" s="17">
        <v>1296</v>
      </c>
      <c r="D10" s="14">
        <v>1298</v>
      </c>
      <c r="E10" s="14">
        <v>1529</v>
      </c>
      <c r="F10" s="14">
        <v>1489</v>
      </c>
      <c r="G10" s="14">
        <v>1498</v>
      </c>
      <c r="H10" s="20">
        <v>1589</v>
      </c>
      <c r="I10" s="15" t="s">
        <v>13</v>
      </c>
      <c r="J10" s="15">
        <v>1398</v>
      </c>
      <c r="K10" s="15">
        <v>1498</v>
      </c>
      <c r="L10" s="39">
        <f t="shared" si="0"/>
        <v>8</v>
      </c>
      <c r="M10" s="37">
        <f t="shared" si="1"/>
        <v>1589</v>
      </c>
      <c r="N10" s="17">
        <f t="shared" si="2"/>
        <v>1296</v>
      </c>
      <c r="O10" s="18">
        <f t="shared" si="3"/>
        <v>0.22608024691358025</v>
      </c>
    </row>
    <row r="11" spans="1:15" x14ac:dyDescent="0.25">
      <c r="A11" s="19" t="s">
        <v>56</v>
      </c>
      <c r="B11" s="13">
        <v>1298</v>
      </c>
      <c r="C11" s="14" t="s">
        <v>13</v>
      </c>
      <c r="D11" s="14">
        <v>1498</v>
      </c>
      <c r="E11" s="14">
        <v>1529</v>
      </c>
      <c r="F11" s="20">
        <v>1569</v>
      </c>
      <c r="G11" s="14">
        <v>1498</v>
      </c>
      <c r="H11" s="14" t="s">
        <v>13</v>
      </c>
      <c r="I11" s="15" t="s">
        <v>13</v>
      </c>
      <c r="J11" s="15">
        <v>1498</v>
      </c>
      <c r="K11" s="15" t="s">
        <v>13</v>
      </c>
      <c r="L11" s="39">
        <f t="shared" si="0"/>
        <v>6</v>
      </c>
      <c r="M11" s="37">
        <f t="shared" si="1"/>
        <v>1569</v>
      </c>
      <c r="N11" s="17">
        <f t="shared" si="2"/>
        <v>1298</v>
      </c>
      <c r="O11" s="18">
        <f t="shared" si="3"/>
        <v>0.20878274268104777</v>
      </c>
    </row>
    <row r="12" spans="1:15" x14ac:dyDescent="0.25">
      <c r="A12" s="19" t="s">
        <v>57</v>
      </c>
      <c r="B12" s="13">
        <v>1879</v>
      </c>
      <c r="C12" s="14">
        <v>1880</v>
      </c>
      <c r="D12" s="14">
        <v>1898</v>
      </c>
      <c r="E12" s="20">
        <v>2259</v>
      </c>
      <c r="F12" s="14">
        <v>2239</v>
      </c>
      <c r="G12" s="14">
        <v>2098</v>
      </c>
      <c r="H12" s="14">
        <v>2239</v>
      </c>
      <c r="I12" s="15" t="s">
        <v>13</v>
      </c>
      <c r="J12" s="15">
        <v>1998</v>
      </c>
      <c r="K12" s="15" t="s">
        <v>13</v>
      </c>
      <c r="L12" s="39">
        <f t="shared" si="0"/>
        <v>8</v>
      </c>
      <c r="M12" s="37">
        <f t="shared" si="1"/>
        <v>2259</v>
      </c>
      <c r="N12" s="17">
        <f t="shared" si="2"/>
        <v>1879</v>
      </c>
      <c r="O12" s="18">
        <f t="shared" si="3"/>
        <v>0.20223523150612027</v>
      </c>
    </row>
    <row r="13" spans="1:15" x14ac:dyDescent="0.25">
      <c r="A13" s="19" t="s">
        <v>58</v>
      </c>
      <c r="B13" s="13">
        <v>2898</v>
      </c>
      <c r="C13" s="14">
        <v>2899</v>
      </c>
      <c r="D13" s="14">
        <v>2998</v>
      </c>
      <c r="E13" s="14">
        <v>3499</v>
      </c>
      <c r="F13" s="14" t="s">
        <v>15</v>
      </c>
      <c r="G13" s="14">
        <v>3380</v>
      </c>
      <c r="H13" s="14">
        <v>3498</v>
      </c>
      <c r="I13" s="15" t="s">
        <v>13</v>
      </c>
      <c r="J13" s="15">
        <v>3181</v>
      </c>
      <c r="K13" s="16">
        <v>3598</v>
      </c>
      <c r="L13" s="39">
        <f t="shared" si="0"/>
        <v>8</v>
      </c>
      <c r="M13" s="37">
        <f t="shared" si="1"/>
        <v>3598</v>
      </c>
      <c r="N13" s="17">
        <f t="shared" si="2"/>
        <v>2898</v>
      </c>
      <c r="O13" s="18">
        <f t="shared" si="3"/>
        <v>0.24154589371980675</v>
      </c>
    </row>
    <row r="14" spans="1:15" ht="15.75" thickBot="1" x14ac:dyDescent="0.3">
      <c r="A14" s="22" t="s">
        <v>59</v>
      </c>
      <c r="B14" s="13">
        <v>3898</v>
      </c>
      <c r="C14" s="20">
        <v>4998</v>
      </c>
      <c r="D14" s="14" t="s">
        <v>13</v>
      </c>
      <c r="E14" s="14">
        <v>4829</v>
      </c>
      <c r="F14" s="14" t="s">
        <v>13</v>
      </c>
      <c r="G14" s="14" t="s">
        <v>13</v>
      </c>
      <c r="H14" s="14" t="s">
        <v>13</v>
      </c>
      <c r="I14" s="15" t="s">
        <v>13</v>
      </c>
      <c r="J14" s="15">
        <v>3995</v>
      </c>
      <c r="K14" s="15" t="s">
        <v>15</v>
      </c>
      <c r="L14" s="39">
        <f t="shared" si="0"/>
        <v>4</v>
      </c>
      <c r="M14" s="37">
        <f t="shared" si="1"/>
        <v>4998</v>
      </c>
      <c r="N14" s="17">
        <f t="shared" si="2"/>
        <v>3898</v>
      </c>
      <c r="O14" s="18">
        <f t="shared" si="3"/>
        <v>0.28219599794766548</v>
      </c>
    </row>
    <row r="15" spans="1:15" ht="16.5" thickBot="1" x14ac:dyDescent="0.3">
      <c r="A15" s="6" t="s">
        <v>23</v>
      </c>
      <c r="B15" s="7"/>
      <c r="C15" s="8"/>
      <c r="D15" s="8"/>
      <c r="E15" s="8"/>
      <c r="F15" s="8"/>
      <c r="G15" s="8"/>
      <c r="H15" s="8"/>
      <c r="I15" s="9"/>
      <c r="J15" s="9"/>
      <c r="K15" s="9"/>
      <c r="L15" s="7"/>
      <c r="M15" s="10" t="s">
        <v>12</v>
      </c>
      <c r="N15" s="9" t="s">
        <v>12</v>
      </c>
      <c r="O15" s="11"/>
    </row>
    <row r="16" spans="1:15" x14ac:dyDescent="0.25">
      <c r="A16" s="23" t="s">
        <v>24</v>
      </c>
      <c r="B16" s="13">
        <v>459</v>
      </c>
      <c r="C16" s="14">
        <v>460</v>
      </c>
      <c r="D16" s="20">
        <v>579</v>
      </c>
      <c r="E16" s="14">
        <v>548</v>
      </c>
      <c r="F16" s="14">
        <v>529</v>
      </c>
      <c r="G16" s="14">
        <v>528</v>
      </c>
      <c r="H16" s="14">
        <v>525</v>
      </c>
      <c r="I16" s="15" t="s">
        <v>13</v>
      </c>
      <c r="J16" s="15">
        <v>498</v>
      </c>
      <c r="K16" s="15" t="s">
        <v>13</v>
      </c>
      <c r="L16" s="39">
        <f t="shared" ref="L16:L25" si="4">COUNT(B16:K16)</f>
        <v>8</v>
      </c>
      <c r="M16" s="37">
        <f t="shared" ref="M16:M25" si="5">MAX(B16:K16)</f>
        <v>579</v>
      </c>
      <c r="N16" s="17">
        <f t="shared" ref="N16:N25" si="6">MIN(B16:K16)</f>
        <v>459</v>
      </c>
      <c r="O16" s="18">
        <f t="shared" si="3"/>
        <v>0.26143790849673204</v>
      </c>
    </row>
    <row r="17" spans="1:15" x14ac:dyDescent="0.25">
      <c r="A17" s="23" t="s">
        <v>25</v>
      </c>
      <c r="B17" s="21" t="s">
        <v>13</v>
      </c>
      <c r="C17" s="17">
        <v>995</v>
      </c>
      <c r="D17" s="14">
        <v>1249</v>
      </c>
      <c r="E17" s="20">
        <v>1346</v>
      </c>
      <c r="F17" s="14">
        <v>1169</v>
      </c>
      <c r="G17" s="14" t="s">
        <v>13</v>
      </c>
      <c r="H17" s="14" t="s">
        <v>13</v>
      </c>
      <c r="I17" s="15" t="s">
        <v>13</v>
      </c>
      <c r="J17" s="15">
        <v>1256</v>
      </c>
      <c r="K17" s="15" t="s">
        <v>13</v>
      </c>
      <c r="L17" s="39">
        <f t="shared" si="4"/>
        <v>5</v>
      </c>
      <c r="M17" s="37">
        <f t="shared" si="5"/>
        <v>1346</v>
      </c>
      <c r="N17" s="17">
        <f t="shared" si="6"/>
        <v>995</v>
      </c>
      <c r="O17" s="18">
        <f t="shared" si="3"/>
        <v>0.35276381909547738</v>
      </c>
    </row>
    <row r="18" spans="1:15" x14ac:dyDescent="0.25">
      <c r="A18" s="25" t="s">
        <v>26</v>
      </c>
      <c r="B18" s="13">
        <v>1089</v>
      </c>
      <c r="C18" s="14">
        <v>1097</v>
      </c>
      <c r="D18" s="14">
        <v>1298</v>
      </c>
      <c r="E18" s="14">
        <v>1098</v>
      </c>
      <c r="F18" s="20">
        <v>1369</v>
      </c>
      <c r="G18" s="14">
        <v>1298</v>
      </c>
      <c r="H18" s="20">
        <v>1369</v>
      </c>
      <c r="I18" s="15" t="s">
        <v>13</v>
      </c>
      <c r="J18" s="15">
        <v>1256</v>
      </c>
      <c r="K18" s="15" t="s">
        <v>13</v>
      </c>
      <c r="L18" s="39">
        <f t="shared" si="4"/>
        <v>8</v>
      </c>
      <c r="M18" s="37">
        <f t="shared" si="5"/>
        <v>1369</v>
      </c>
      <c r="N18" s="17">
        <f t="shared" si="6"/>
        <v>1089</v>
      </c>
      <c r="O18" s="18">
        <f t="shared" si="3"/>
        <v>0.25711662075298441</v>
      </c>
    </row>
    <row r="19" spans="1:15" x14ac:dyDescent="0.25">
      <c r="A19" s="25" t="s">
        <v>43</v>
      </c>
      <c r="B19" s="13">
        <v>1098</v>
      </c>
      <c r="C19" s="14">
        <v>1099</v>
      </c>
      <c r="D19" s="14">
        <v>1298</v>
      </c>
      <c r="E19" s="14">
        <v>1344</v>
      </c>
      <c r="F19" s="20">
        <v>1369</v>
      </c>
      <c r="G19" s="14">
        <v>1298</v>
      </c>
      <c r="H19" s="14" t="s">
        <v>15</v>
      </c>
      <c r="I19" s="15" t="s">
        <v>13</v>
      </c>
      <c r="J19" s="15">
        <v>1256</v>
      </c>
      <c r="K19" s="15" t="s">
        <v>13</v>
      </c>
      <c r="L19" s="39">
        <f t="shared" si="4"/>
        <v>7</v>
      </c>
      <c r="M19" s="37">
        <f t="shared" si="5"/>
        <v>1369</v>
      </c>
      <c r="N19" s="17">
        <f t="shared" si="6"/>
        <v>1098</v>
      </c>
      <c r="O19" s="18">
        <f t="shared" si="3"/>
        <v>0.24681238615664844</v>
      </c>
    </row>
    <row r="20" spans="1:15" x14ac:dyDescent="0.25">
      <c r="A20" s="25" t="s">
        <v>27</v>
      </c>
      <c r="B20" s="13">
        <v>1498</v>
      </c>
      <c r="C20" s="14" t="s">
        <v>13</v>
      </c>
      <c r="D20" s="14" t="s">
        <v>13</v>
      </c>
      <c r="E20" s="20">
        <v>1878</v>
      </c>
      <c r="F20" s="14">
        <v>1779</v>
      </c>
      <c r="G20" s="14" t="s">
        <v>13</v>
      </c>
      <c r="H20" s="14">
        <v>1779</v>
      </c>
      <c r="I20" s="15" t="s">
        <v>13</v>
      </c>
      <c r="J20" s="15">
        <v>1698</v>
      </c>
      <c r="K20" s="15" t="s">
        <v>13</v>
      </c>
      <c r="L20" s="39">
        <f t="shared" si="4"/>
        <v>5</v>
      </c>
      <c r="M20" s="37">
        <f t="shared" si="5"/>
        <v>1878</v>
      </c>
      <c r="N20" s="17">
        <f t="shared" si="6"/>
        <v>1498</v>
      </c>
      <c r="O20" s="18">
        <f t="shared" si="3"/>
        <v>0.25367156208277702</v>
      </c>
    </row>
    <row r="21" spans="1:15" x14ac:dyDescent="0.25">
      <c r="A21" s="19" t="s">
        <v>53</v>
      </c>
      <c r="B21" s="13">
        <v>1498</v>
      </c>
      <c r="C21" s="14" t="s">
        <v>13</v>
      </c>
      <c r="D21" s="14" t="s">
        <v>13</v>
      </c>
      <c r="E21" s="20">
        <v>1878</v>
      </c>
      <c r="F21" s="14">
        <v>1779</v>
      </c>
      <c r="G21" s="14" t="s">
        <v>13</v>
      </c>
      <c r="H21" s="14">
        <v>1779</v>
      </c>
      <c r="I21" s="15" t="s">
        <v>13</v>
      </c>
      <c r="J21" s="15">
        <v>1698</v>
      </c>
      <c r="K21" s="15" t="s">
        <v>13</v>
      </c>
      <c r="L21" s="39">
        <f t="shared" si="4"/>
        <v>5</v>
      </c>
      <c r="M21" s="37">
        <f t="shared" si="5"/>
        <v>1878</v>
      </c>
      <c r="N21" s="17">
        <f t="shared" si="6"/>
        <v>1498</v>
      </c>
      <c r="O21" s="18">
        <f t="shared" si="3"/>
        <v>0.25367156208277702</v>
      </c>
    </row>
    <row r="22" spans="1:15" x14ac:dyDescent="0.25">
      <c r="A22" s="25" t="s">
        <v>29</v>
      </c>
      <c r="B22" s="13">
        <v>1889</v>
      </c>
      <c r="C22" s="14">
        <v>1890</v>
      </c>
      <c r="D22" s="14">
        <v>2398</v>
      </c>
      <c r="E22" s="14">
        <v>2399</v>
      </c>
      <c r="F22" s="14">
        <v>2199</v>
      </c>
      <c r="G22" s="14">
        <v>2298</v>
      </c>
      <c r="H22" s="20">
        <v>2498</v>
      </c>
      <c r="I22" s="15" t="s">
        <v>13</v>
      </c>
      <c r="J22" s="15">
        <v>1898</v>
      </c>
      <c r="K22" s="15" t="s">
        <v>13</v>
      </c>
      <c r="L22" s="39">
        <f t="shared" si="4"/>
        <v>8</v>
      </c>
      <c r="M22" s="37">
        <f t="shared" si="5"/>
        <v>2498</v>
      </c>
      <c r="N22" s="17">
        <f t="shared" si="6"/>
        <v>1889</v>
      </c>
      <c r="O22" s="18">
        <f t="shared" si="3"/>
        <v>0.32239280042350449</v>
      </c>
    </row>
    <row r="23" spans="1:15" x14ac:dyDescent="0.25">
      <c r="A23" s="25" t="s">
        <v>30</v>
      </c>
      <c r="B23" s="13">
        <v>1889</v>
      </c>
      <c r="C23" s="14">
        <v>1890</v>
      </c>
      <c r="D23" s="20">
        <v>2498</v>
      </c>
      <c r="E23" s="14">
        <v>2399</v>
      </c>
      <c r="F23" s="14">
        <v>2299</v>
      </c>
      <c r="G23" s="14">
        <v>2298</v>
      </c>
      <c r="H23" s="14" t="s">
        <v>13</v>
      </c>
      <c r="I23" s="15" t="s">
        <v>13</v>
      </c>
      <c r="J23" s="15">
        <v>1898</v>
      </c>
      <c r="K23" s="15" t="s">
        <v>13</v>
      </c>
      <c r="L23" s="39">
        <f t="shared" si="4"/>
        <v>7</v>
      </c>
      <c r="M23" s="37">
        <f t="shared" si="5"/>
        <v>2498</v>
      </c>
      <c r="N23" s="17">
        <f t="shared" si="6"/>
        <v>1889</v>
      </c>
      <c r="O23" s="18">
        <f t="shared" si="3"/>
        <v>0.32239280042350449</v>
      </c>
    </row>
    <row r="24" spans="1:15" x14ac:dyDescent="0.25">
      <c r="A24" s="25" t="s">
        <v>31</v>
      </c>
      <c r="B24" s="13">
        <v>2679</v>
      </c>
      <c r="C24" s="14">
        <v>2680</v>
      </c>
      <c r="D24" s="14">
        <v>3298</v>
      </c>
      <c r="E24" s="14">
        <v>3199</v>
      </c>
      <c r="F24" s="20">
        <v>3299</v>
      </c>
      <c r="G24" s="14">
        <v>2980</v>
      </c>
      <c r="H24" s="14">
        <v>3148</v>
      </c>
      <c r="I24" s="15" t="s">
        <v>13</v>
      </c>
      <c r="J24" s="15">
        <v>2926</v>
      </c>
      <c r="K24" s="15" t="s">
        <v>13</v>
      </c>
      <c r="L24" s="39">
        <f t="shared" si="4"/>
        <v>8</v>
      </c>
      <c r="M24" s="37">
        <f t="shared" si="5"/>
        <v>3299</v>
      </c>
      <c r="N24" s="17">
        <f t="shared" si="6"/>
        <v>2679</v>
      </c>
      <c r="O24" s="18">
        <f t="shared" si="3"/>
        <v>0.23142963792459872</v>
      </c>
    </row>
    <row r="25" spans="1:15" ht="15.75" thickBot="1" x14ac:dyDescent="0.3">
      <c r="A25" s="25" t="s">
        <v>32</v>
      </c>
      <c r="B25" s="13">
        <v>2698</v>
      </c>
      <c r="C25" s="14">
        <v>2760</v>
      </c>
      <c r="D25" s="14">
        <v>3298</v>
      </c>
      <c r="E25" s="14">
        <v>3199</v>
      </c>
      <c r="F25" s="14" t="s">
        <v>13</v>
      </c>
      <c r="G25" s="14" t="s">
        <v>13</v>
      </c>
      <c r="H25" s="20">
        <v>3298</v>
      </c>
      <c r="I25" s="15" t="s">
        <v>13</v>
      </c>
      <c r="J25" s="15">
        <v>2926</v>
      </c>
      <c r="K25" s="15" t="s">
        <v>13</v>
      </c>
      <c r="L25" s="39">
        <f t="shared" si="4"/>
        <v>6</v>
      </c>
      <c r="M25" s="37">
        <f t="shared" si="5"/>
        <v>3298</v>
      </c>
      <c r="N25" s="17">
        <f t="shared" si="6"/>
        <v>2698</v>
      </c>
      <c r="O25" s="18">
        <f t="shared" si="3"/>
        <v>0.22238695329873981</v>
      </c>
    </row>
    <row r="26" spans="1:15" ht="16.5" thickBot="1" x14ac:dyDescent="0.3">
      <c r="A26" s="26" t="s">
        <v>33</v>
      </c>
      <c r="B26" s="7"/>
      <c r="C26" s="8"/>
      <c r="D26" s="8"/>
      <c r="E26" s="8"/>
      <c r="F26" s="8"/>
      <c r="G26" s="8"/>
      <c r="H26" s="8"/>
      <c r="I26" s="9"/>
      <c r="J26" s="9"/>
      <c r="K26" s="9"/>
      <c r="L26" s="7"/>
      <c r="M26" s="10" t="s">
        <v>12</v>
      </c>
      <c r="N26" s="9" t="s">
        <v>12</v>
      </c>
      <c r="O26" s="11"/>
    </row>
    <row r="27" spans="1:15" x14ac:dyDescent="0.25">
      <c r="A27" s="23" t="s">
        <v>34</v>
      </c>
      <c r="B27" s="21">
        <v>1079</v>
      </c>
      <c r="C27" s="14">
        <v>1080</v>
      </c>
      <c r="D27" s="14">
        <v>1198</v>
      </c>
      <c r="E27" s="14">
        <v>1188</v>
      </c>
      <c r="F27" s="20">
        <v>1278</v>
      </c>
      <c r="G27" s="14">
        <v>1198</v>
      </c>
      <c r="H27" s="14" t="s">
        <v>13</v>
      </c>
      <c r="I27" s="24">
        <v>1059</v>
      </c>
      <c r="J27" s="15">
        <v>1200</v>
      </c>
      <c r="K27" s="15" t="s">
        <v>13</v>
      </c>
      <c r="L27" s="39">
        <f>COUNT(B27:K27)</f>
        <v>8</v>
      </c>
      <c r="M27" s="37">
        <f>MAX(B27:K27)</f>
        <v>1278</v>
      </c>
      <c r="N27" s="17">
        <f>MIN(B27:K27)</f>
        <v>1059</v>
      </c>
      <c r="O27" s="18">
        <f t="shared" si="3"/>
        <v>0.20679886685552407</v>
      </c>
    </row>
    <row r="28" spans="1:15" x14ac:dyDescent="0.25">
      <c r="A28" s="25" t="s">
        <v>35</v>
      </c>
      <c r="B28" s="13">
        <v>1079</v>
      </c>
      <c r="C28" s="14">
        <v>1080</v>
      </c>
      <c r="D28" s="14">
        <v>1299</v>
      </c>
      <c r="E28" s="14">
        <v>1255</v>
      </c>
      <c r="F28" s="14">
        <v>1298</v>
      </c>
      <c r="G28" s="14">
        <v>1298</v>
      </c>
      <c r="H28" s="20">
        <v>1389</v>
      </c>
      <c r="I28" s="15">
        <v>1119</v>
      </c>
      <c r="J28" s="15">
        <v>1271</v>
      </c>
      <c r="K28" s="15" t="s">
        <v>15</v>
      </c>
      <c r="L28" s="39">
        <f>COUNT(B28:K28)</f>
        <v>9</v>
      </c>
      <c r="M28" s="37">
        <f>MAX(B28:K28)</f>
        <v>1389</v>
      </c>
      <c r="N28" s="17">
        <f>MIN(B28:K28)</f>
        <v>1079</v>
      </c>
      <c r="O28" s="18">
        <f t="shared" si="3"/>
        <v>0.28730305838739573</v>
      </c>
    </row>
    <row r="29" spans="1:15" x14ac:dyDescent="0.25">
      <c r="A29" s="25" t="s">
        <v>36</v>
      </c>
      <c r="B29" s="21">
        <v>1479</v>
      </c>
      <c r="C29" s="14">
        <v>1480</v>
      </c>
      <c r="D29" s="14">
        <v>1698</v>
      </c>
      <c r="E29" s="14">
        <v>1650</v>
      </c>
      <c r="F29" s="14">
        <v>1769</v>
      </c>
      <c r="G29" s="14">
        <v>1598</v>
      </c>
      <c r="H29" s="20">
        <v>1769</v>
      </c>
      <c r="I29" s="24">
        <v>1469</v>
      </c>
      <c r="J29" s="15" t="s">
        <v>13</v>
      </c>
      <c r="K29" s="15" t="s">
        <v>15</v>
      </c>
      <c r="L29" s="39">
        <f>COUNT(B29:K29)</f>
        <v>8</v>
      </c>
      <c r="M29" s="37">
        <f>MAX(B29:K29)</f>
        <v>1769</v>
      </c>
      <c r="N29" s="17">
        <f>MIN(B29:K29)</f>
        <v>1469</v>
      </c>
      <c r="O29" s="18">
        <f t="shared" si="3"/>
        <v>0.20422055820285909</v>
      </c>
    </row>
    <row r="30" spans="1:15" x14ac:dyDescent="0.25">
      <c r="A30" s="23" t="s">
        <v>37</v>
      </c>
      <c r="B30" s="21" t="s">
        <v>13</v>
      </c>
      <c r="C30" s="14">
        <v>1329</v>
      </c>
      <c r="D30" s="14">
        <v>1498</v>
      </c>
      <c r="E30" s="14">
        <v>1440</v>
      </c>
      <c r="F30" s="14">
        <v>1499</v>
      </c>
      <c r="G30" s="14">
        <v>1448</v>
      </c>
      <c r="H30" s="20">
        <v>1499</v>
      </c>
      <c r="I30" s="24">
        <v>1279</v>
      </c>
      <c r="J30" s="15">
        <v>1453</v>
      </c>
      <c r="K30" s="15" t="s">
        <v>13</v>
      </c>
      <c r="L30" s="39">
        <f>COUNT(B30:K30)</f>
        <v>8</v>
      </c>
      <c r="M30" s="37">
        <f>MAX(B30:K30)</f>
        <v>1499</v>
      </c>
      <c r="N30" s="17">
        <f>MIN(B30:K30)</f>
        <v>1279</v>
      </c>
      <c r="O30" s="18">
        <f t="shared" si="3"/>
        <v>0.17200938232994528</v>
      </c>
    </row>
    <row r="31" spans="1:15" ht="15.75" thickBot="1" x14ac:dyDescent="0.3">
      <c r="A31" s="27" t="s">
        <v>38</v>
      </c>
      <c r="B31" s="28" t="s">
        <v>13</v>
      </c>
      <c r="C31" s="29">
        <v>1629</v>
      </c>
      <c r="D31" s="30">
        <v>1799</v>
      </c>
      <c r="E31" s="29">
        <v>1738</v>
      </c>
      <c r="F31" s="29">
        <v>1789</v>
      </c>
      <c r="G31" s="29">
        <v>1698</v>
      </c>
      <c r="H31" s="29">
        <v>1789</v>
      </c>
      <c r="I31" s="31">
        <v>1549</v>
      </c>
      <c r="J31" s="32">
        <v>1757</v>
      </c>
      <c r="K31" s="32" t="s">
        <v>13</v>
      </c>
      <c r="L31" s="40">
        <f>COUNT(B31:K31)</f>
        <v>8</v>
      </c>
      <c r="M31" s="38">
        <f>MAX(B31:K31)</f>
        <v>1799</v>
      </c>
      <c r="N31" s="33">
        <f>MIN(B31:K31)</f>
        <v>1549</v>
      </c>
      <c r="O31" s="34">
        <f t="shared" si="3"/>
        <v>0.16139444803098774</v>
      </c>
    </row>
    <row r="33" spans="1:1" x14ac:dyDescent="0.25">
      <c r="A33" s="35" t="s">
        <v>39</v>
      </c>
    </row>
    <row r="34" spans="1:1" x14ac:dyDescent="0.25">
      <c r="A34" s="35" t="s">
        <v>40</v>
      </c>
    </row>
    <row r="35" spans="1:1" x14ac:dyDescent="0.25">
      <c r="A35" s="43" t="s">
        <v>48</v>
      </c>
    </row>
    <row r="36" spans="1:1" x14ac:dyDescent="0.25">
      <c r="A36" s="44" t="s">
        <v>49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35" sqref="A35"/>
    </sheetView>
  </sheetViews>
  <sheetFormatPr defaultRowHeight="15" x14ac:dyDescent="0.25"/>
  <cols>
    <col min="1" max="1" width="55" style="35" bestFit="1" customWidth="1"/>
    <col min="2" max="4" width="10.42578125" bestFit="1" customWidth="1"/>
    <col min="5" max="5" width="11.85546875" customWidth="1"/>
  </cols>
  <sheetData>
    <row r="1" spans="1:6" ht="4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1" t="s">
        <v>47</v>
      </c>
    </row>
    <row r="2" spans="1:6" ht="16.5" thickBot="1" x14ac:dyDescent="0.3">
      <c r="A2" s="6" t="s">
        <v>11</v>
      </c>
      <c r="B2" s="7"/>
      <c r="C2" s="8"/>
      <c r="D2" s="8"/>
    </row>
    <row r="3" spans="1:6" x14ac:dyDescent="0.25">
      <c r="A3" s="12" t="s">
        <v>42</v>
      </c>
      <c r="B3" s="13">
        <v>157</v>
      </c>
      <c r="C3" s="14">
        <v>169</v>
      </c>
      <c r="D3" s="14">
        <v>159</v>
      </c>
      <c r="E3" s="42">
        <f>B3-C3</f>
        <v>-12</v>
      </c>
      <c r="F3" s="42">
        <f>B3-D3</f>
        <v>-2</v>
      </c>
    </row>
    <row r="4" spans="1:6" x14ac:dyDescent="0.25">
      <c r="A4" s="19" t="s">
        <v>41</v>
      </c>
      <c r="B4" s="13">
        <v>395</v>
      </c>
      <c r="C4" s="14">
        <v>399</v>
      </c>
      <c r="D4" s="14">
        <v>398</v>
      </c>
      <c r="E4" s="42">
        <f t="shared" ref="E4:E30" si="0">B4-C4</f>
        <v>-4</v>
      </c>
      <c r="F4" s="42">
        <f t="shared" ref="F4:F32" si="1">B4-D4</f>
        <v>-3</v>
      </c>
    </row>
    <row r="5" spans="1:6" x14ac:dyDescent="0.25">
      <c r="A5" s="19" t="s">
        <v>14</v>
      </c>
      <c r="B5" s="13">
        <v>698</v>
      </c>
      <c r="C5" s="14" t="s">
        <v>13</v>
      </c>
      <c r="D5" s="14" t="s">
        <v>13</v>
      </c>
      <c r="E5" s="42"/>
      <c r="F5" s="42" t="e">
        <f t="shared" si="1"/>
        <v>#VALUE!</v>
      </c>
    </row>
    <row r="6" spans="1:6" x14ac:dyDescent="0.25">
      <c r="A6" s="19" t="s">
        <v>16</v>
      </c>
      <c r="B6" s="13">
        <v>1279</v>
      </c>
      <c r="C6" s="14">
        <v>1280</v>
      </c>
      <c r="D6" s="14">
        <v>1298</v>
      </c>
      <c r="E6" s="42">
        <f t="shared" si="0"/>
        <v>-1</v>
      </c>
      <c r="F6" s="42">
        <f t="shared" si="1"/>
        <v>-19</v>
      </c>
    </row>
    <row r="7" spans="1:6" x14ac:dyDescent="0.25">
      <c r="A7" s="19" t="s">
        <v>17</v>
      </c>
      <c r="B7" s="13">
        <v>1289</v>
      </c>
      <c r="C7" s="14">
        <v>1296</v>
      </c>
      <c r="D7" s="14">
        <v>1298</v>
      </c>
      <c r="E7" s="42">
        <f t="shared" si="0"/>
        <v>-7</v>
      </c>
      <c r="F7" s="42">
        <f t="shared" si="1"/>
        <v>-9</v>
      </c>
    </row>
    <row r="8" spans="1:6" x14ac:dyDescent="0.25">
      <c r="A8" s="19" t="s">
        <v>18</v>
      </c>
      <c r="B8" s="13">
        <v>1289</v>
      </c>
      <c r="C8" s="14">
        <v>1296</v>
      </c>
      <c r="D8" s="14">
        <v>1298</v>
      </c>
      <c r="E8" s="42">
        <f t="shared" si="0"/>
        <v>-7</v>
      </c>
      <c r="F8" s="42">
        <f t="shared" si="1"/>
        <v>-9</v>
      </c>
    </row>
    <row r="9" spans="1:6" x14ac:dyDescent="0.25">
      <c r="A9" s="19" t="s">
        <v>19</v>
      </c>
      <c r="B9" s="21" t="s">
        <v>15</v>
      </c>
      <c r="C9" s="14">
        <v>1299</v>
      </c>
      <c r="D9" s="17">
        <v>1298</v>
      </c>
      <c r="E9" s="42" t="e">
        <f t="shared" si="0"/>
        <v>#VALUE!</v>
      </c>
      <c r="F9" s="42" t="e">
        <f t="shared" si="1"/>
        <v>#VALUE!</v>
      </c>
    </row>
    <row r="10" spans="1:6" x14ac:dyDescent="0.25">
      <c r="A10" s="19" t="s">
        <v>46</v>
      </c>
      <c r="B10" s="21" t="s">
        <v>15</v>
      </c>
      <c r="C10" s="17">
        <v>1296</v>
      </c>
      <c r="D10" s="14">
        <v>1298</v>
      </c>
      <c r="E10" s="42" t="e">
        <f t="shared" si="0"/>
        <v>#VALUE!</v>
      </c>
      <c r="F10" s="42" t="e">
        <f t="shared" si="1"/>
        <v>#VALUE!</v>
      </c>
    </row>
    <row r="11" spans="1:6" x14ac:dyDescent="0.25">
      <c r="A11" s="19" t="s">
        <v>44</v>
      </c>
      <c r="B11" s="21" t="s">
        <v>15</v>
      </c>
      <c r="C11" s="17">
        <v>1296</v>
      </c>
      <c r="D11" s="14">
        <v>1298</v>
      </c>
      <c r="E11" s="42" t="e">
        <f t="shared" si="0"/>
        <v>#VALUE!</v>
      </c>
      <c r="F11" s="42" t="e">
        <f t="shared" si="1"/>
        <v>#VALUE!</v>
      </c>
    </row>
    <row r="12" spans="1:6" x14ac:dyDescent="0.25">
      <c r="A12" s="19" t="s">
        <v>45</v>
      </c>
      <c r="B12" s="13">
        <v>1298</v>
      </c>
      <c r="C12" s="14" t="s">
        <v>13</v>
      </c>
      <c r="D12" s="14">
        <v>1498</v>
      </c>
      <c r="E12" s="42"/>
      <c r="F12" s="42">
        <f t="shared" si="1"/>
        <v>-200</v>
      </c>
    </row>
    <row r="13" spans="1:6" x14ac:dyDescent="0.25">
      <c r="A13" s="19" t="s">
        <v>20</v>
      </c>
      <c r="B13" s="13">
        <v>1879</v>
      </c>
      <c r="C13" s="14">
        <v>1880</v>
      </c>
      <c r="D13" s="14">
        <v>1898</v>
      </c>
      <c r="E13" s="42">
        <f t="shared" si="0"/>
        <v>-1</v>
      </c>
      <c r="F13" s="42">
        <f t="shared" si="1"/>
        <v>-19</v>
      </c>
    </row>
    <row r="14" spans="1:6" x14ac:dyDescent="0.25">
      <c r="A14" s="19" t="s">
        <v>21</v>
      </c>
      <c r="B14" s="13">
        <v>2898</v>
      </c>
      <c r="C14" s="14">
        <v>2899</v>
      </c>
      <c r="D14" s="14">
        <v>2998</v>
      </c>
      <c r="E14" s="42">
        <f t="shared" si="0"/>
        <v>-1</v>
      </c>
      <c r="F14" s="42">
        <f t="shared" si="1"/>
        <v>-100</v>
      </c>
    </row>
    <row r="15" spans="1:6" ht="15.75" thickBot="1" x14ac:dyDescent="0.3">
      <c r="A15" s="22" t="s">
        <v>22</v>
      </c>
      <c r="B15" s="13">
        <v>3898</v>
      </c>
      <c r="C15" s="20">
        <v>4998</v>
      </c>
      <c r="D15" s="14" t="s">
        <v>13</v>
      </c>
      <c r="E15" s="42">
        <f t="shared" si="0"/>
        <v>-1100</v>
      </c>
      <c r="F15" s="42" t="e">
        <f t="shared" si="1"/>
        <v>#VALUE!</v>
      </c>
    </row>
    <row r="16" spans="1:6" ht="16.5" thickBot="1" x14ac:dyDescent="0.3">
      <c r="A16" s="6" t="s">
        <v>23</v>
      </c>
      <c r="B16" s="7"/>
      <c r="C16" s="8"/>
      <c r="D16" s="8"/>
      <c r="E16" s="8"/>
      <c r="F16" s="42">
        <f t="shared" si="1"/>
        <v>0</v>
      </c>
    </row>
    <row r="17" spans="1:6" x14ac:dyDescent="0.25">
      <c r="A17" s="23" t="s">
        <v>24</v>
      </c>
      <c r="B17" s="13">
        <v>459</v>
      </c>
      <c r="C17" s="14">
        <v>460</v>
      </c>
      <c r="D17" s="14">
        <v>579</v>
      </c>
      <c r="E17" s="42">
        <f t="shared" si="0"/>
        <v>-1</v>
      </c>
      <c r="F17" s="42">
        <f t="shared" si="1"/>
        <v>-120</v>
      </c>
    </row>
    <row r="18" spans="1:6" x14ac:dyDescent="0.25">
      <c r="A18" s="23" t="s">
        <v>25</v>
      </c>
      <c r="B18" s="21" t="s">
        <v>13</v>
      </c>
      <c r="C18" s="17">
        <v>995</v>
      </c>
      <c r="D18" s="14">
        <v>1249</v>
      </c>
      <c r="E18" s="42"/>
      <c r="F18" s="42" t="e">
        <f t="shared" si="1"/>
        <v>#VALUE!</v>
      </c>
    </row>
    <row r="19" spans="1:6" x14ac:dyDescent="0.25">
      <c r="A19" s="25" t="s">
        <v>26</v>
      </c>
      <c r="B19" s="13">
        <v>1089</v>
      </c>
      <c r="C19" s="14">
        <v>1097</v>
      </c>
      <c r="D19" s="14">
        <v>1298</v>
      </c>
      <c r="E19" s="42">
        <f t="shared" si="0"/>
        <v>-8</v>
      </c>
      <c r="F19" s="42">
        <f t="shared" si="1"/>
        <v>-209</v>
      </c>
    </row>
    <row r="20" spans="1:6" x14ac:dyDescent="0.25">
      <c r="A20" s="25" t="s">
        <v>43</v>
      </c>
      <c r="B20" s="13">
        <v>1098</v>
      </c>
      <c r="C20" s="14">
        <v>1099</v>
      </c>
      <c r="D20" s="14">
        <v>1298</v>
      </c>
      <c r="E20" s="42">
        <f t="shared" si="0"/>
        <v>-1</v>
      </c>
      <c r="F20" s="42">
        <f t="shared" si="1"/>
        <v>-200</v>
      </c>
    </row>
    <row r="21" spans="1:6" x14ac:dyDescent="0.25">
      <c r="A21" s="25" t="s">
        <v>27</v>
      </c>
      <c r="B21" s="13">
        <v>1498</v>
      </c>
      <c r="C21" s="14" t="s">
        <v>13</v>
      </c>
      <c r="D21" s="14" t="s">
        <v>13</v>
      </c>
      <c r="E21" s="42"/>
      <c r="F21" s="42" t="e">
        <f t="shared" si="1"/>
        <v>#VALUE!</v>
      </c>
    </row>
    <row r="22" spans="1:6" x14ac:dyDescent="0.25">
      <c r="A22" s="19" t="s">
        <v>28</v>
      </c>
      <c r="B22" s="13">
        <v>1498</v>
      </c>
      <c r="C22" s="14" t="s">
        <v>13</v>
      </c>
      <c r="D22" s="14" t="s">
        <v>13</v>
      </c>
      <c r="E22" s="42"/>
      <c r="F22" s="42" t="e">
        <f t="shared" si="1"/>
        <v>#VALUE!</v>
      </c>
    </row>
    <row r="23" spans="1:6" x14ac:dyDescent="0.25">
      <c r="A23" s="25" t="s">
        <v>29</v>
      </c>
      <c r="B23" s="13">
        <v>1889</v>
      </c>
      <c r="C23" s="14">
        <v>1890</v>
      </c>
      <c r="D23" s="14">
        <v>2398</v>
      </c>
      <c r="E23" s="42">
        <f t="shared" si="0"/>
        <v>-1</v>
      </c>
      <c r="F23" s="42">
        <f t="shared" si="1"/>
        <v>-509</v>
      </c>
    </row>
    <row r="24" spans="1:6" x14ac:dyDescent="0.25">
      <c r="A24" s="25" t="s">
        <v>30</v>
      </c>
      <c r="B24" s="13">
        <v>1889</v>
      </c>
      <c r="C24" s="14">
        <v>1890</v>
      </c>
      <c r="D24" s="14">
        <v>2498</v>
      </c>
      <c r="E24" s="42">
        <f t="shared" si="0"/>
        <v>-1</v>
      </c>
      <c r="F24" s="42">
        <f t="shared" si="1"/>
        <v>-609</v>
      </c>
    </row>
    <row r="25" spans="1:6" x14ac:dyDescent="0.25">
      <c r="A25" s="25" t="s">
        <v>31</v>
      </c>
      <c r="B25" s="13">
        <v>2679</v>
      </c>
      <c r="C25" s="14">
        <v>2680</v>
      </c>
      <c r="D25" s="14">
        <v>3298</v>
      </c>
      <c r="E25" s="42">
        <f t="shared" si="0"/>
        <v>-1</v>
      </c>
      <c r="F25" s="42">
        <f t="shared" si="1"/>
        <v>-619</v>
      </c>
    </row>
    <row r="26" spans="1:6" ht="15.75" thickBot="1" x14ac:dyDescent="0.3">
      <c r="A26" s="25" t="s">
        <v>32</v>
      </c>
      <c r="B26" s="13">
        <v>2698</v>
      </c>
      <c r="C26" s="14">
        <v>2760</v>
      </c>
      <c r="D26" s="14">
        <v>3298</v>
      </c>
      <c r="E26" s="42">
        <f t="shared" si="0"/>
        <v>-62</v>
      </c>
      <c r="F26" s="42">
        <f t="shared" si="1"/>
        <v>-600</v>
      </c>
    </row>
    <row r="27" spans="1:6" ht="16.5" thickBot="1" x14ac:dyDescent="0.3">
      <c r="A27" s="26" t="s">
        <v>33</v>
      </c>
      <c r="B27" s="7"/>
      <c r="C27" s="8"/>
      <c r="D27" s="8"/>
      <c r="E27" s="8"/>
      <c r="F27" s="42">
        <f t="shared" si="1"/>
        <v>0</v>
      </c>
    </row>
    <row r="28" spans="1:6" x14ac:dyDescent="0.25">
      <c r="A28" s="23" t="s">
        <v>34</v>
      </c>
      <c r="B28" s="21">
        <v>1079</v>
      </c>
      <c r="C28" s="14">
        <v>1080</v>
      </c>
      <c r="D28" s="14">
        <v>1198</v>
      </c>
      <c r="E28" s="42">
        <f t="shared" si="0"/>
        <v>-1</v>
      </c>
      <c r="F28" s="42">
        <f t="shared" si="1"/>
        <v>-119</v>
      </c>
    </row>
    <row r="29" spans="1:6" x14ac:dyDescent="0.25">
      <c r="A29" s="25" t="s">
        <v>35</v>
      </c>
      <c r="B29" s="13">
        <v>1079</v>
      </c>
      <c r="C29" s="14">
        <v>1080</v>
      </c>
      <c r="D29" s="14">
        <v>1299</v>
      </c>
      <c r="E29" s="42">
        <f t="shared" si="0"/>
        <v>-1</v>
      </c>
      <c r="F29" s="42">
        <f t="shared" si="1"/>
        <v>-220</v>
      </c>
    </row>
    <row r="30" spans="1:6" x14ac:dyDescent="0.25">
      <c r="A30" s="25" t="s">
        <v>36</v>
      </c>
      <c r="B30" s="21">
        <v>1479</v>
      </c>
      <c r="C30" s="14">
        <v>1480</v>
      </c>
      <c r="D30" s="14">
        <v>1698</v>
      </c>
      <c r="E30" s="42">
        <f t="shared" si="0"/>
        <v>-1</v>
      </c>
      <c r="F30" s="42">
        <f t="shared" si="1"/>
        <v>-219</v>
      </c>
    </row>
    <row r="31" spans="1:6" x14ac:dyDescent="0.25">
      <c r="A31" s="23" t="s">
        <v>37</v>
      </c>
      <c r="B31" s="21" t="s">
        <v>13</v>
      </c>
      <c r="C31" s="14">
        <v>1329</v>
      </c>
      <c r="D31" s="14">
        <v>1498</v>
      </c>
      <c r="E31" s="42"/>
      <c r="F31" s="42" t="e">
        <f t="shared" si="1"/>
        <v>#VALUE!</v>
      </c>
    </row>
    <row r="32" spans="1:6" ht="15.75" thickBot="1" x14ac:dyDescent="0.3">
      <c r="A32" s="27" t="s">
        <v>38</v>
      </c>
      <c r="B32" s="28" t="s">
        <v>13</v>
      </c>
      <c r="C32" s="29">
        <v>1629</v>
      </c>
      <c r="D32" s="30">
        <v>1799</v>
      </c>
      <c r="E32" s="42"/>
      <c r="F32" s="42" t="e">
        <f t="shared" si="1"/>
        <v>#VALUE!</v>
      </c>
    </row>
    <row r="34" spans="1:1" x14ac:dyDescent="0.25">
      <c r="A34" s="35" t="s">
        <v>39</v>
      </c>
    </row>
    <row r="35" spans="1:1" x14ac:dyDescent="0.25">
      <c r="A35" s="35" t="s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snorrimar</cp:lastModifiedBy>
  <cp:lastPrinted>2013-03-22T13:39:44Z</cp:lastPrinted>
  <dcterms:created xsi:type="dcterms:W3CDTF">2013-03-22T09:30:29Z</dcterms:created>
  <dcterms:modified xsi:type="dcterms:W3CDTF">2013-03-22T14:21:18Z</dcterms:modified>
</cp:coreProperties>
</file>