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0" windowWidth="17055" windowHeight="8730"/>
  </bookViews>
  <sheets>
    <sheet name="til b" sheetId="11" r:id="rId1"/>
    <sheet name="Sheet1" sheetId="12" r:id="rId2"/>
  </sheets>
  <definedNames>
    <definedName name="_xlnm.Print_Area" localSheetId="0">'til b'!$A$1:$O$93</definedName>
  </definedNames>
  <calcPr calcId="145621"/>
</workbook>
</file>

<file path=xl/calcChain.xml><?xml version="1.0" encoding="utf-8"?>
<calcChain xmlns="http://schemas.openxmlformats.org/spreadsheetml/2006/main">
  <c r="J79" i="11" l="1"/>
  <c r="K79" i="11"/>
  <c r="L79" i="11"/>
  <c r="M79" i="11"/>
  <c r="J42" i="11"/>
  <c r="K42" i="11"/>
  <c r="L42" i="11"/>
  <c r="M42" i="11"/>
  <c r="J47" i="11"/>
  <c r="K47" i="11"/>
  <c r="L47" i="11"/>
  <c r="M47" i="11"/>
  <c r="J50" i="11"/>
  <c r="K50" i="11"/>
  <c r="L50" i="11"/>
  <c r="M50" i="11"/>
  <c r="J57" i="11"/>
  <c r="K57" i="11"/>
  <c r="L57" i="11"/>
  <c r="M57" i="11"/>
  <c r="M88" i="11"/>
  <c r="L88" i="11"/>
  <c r="K88" i="11"/>
  <c r="J88" i="11"/>
  <c r="M87" i="11"/>
  <c r="L87" i="11"/>
  <c r="K87" i="11"/>
  <c r="J87" i="11"/>
  <c r="M86" i="11"/>
  <c r="L86" i="11"/>
  <c r="K86" i="11"/>
  <c r="J86" i="11"/>
  <c r="M85" i="11"/>
  <c r="L85" i="11"/>
  <c r="K85" i="11"/>
  <c r="J85" i="11"/>
  <c r="M83" i="11"/>
  <c r="L83" i="11"/>
  <c r="K83" i="11"/>
  <c r="J83" i="11"/>
  <c r="M82" i="11"/>
  <c r="L82" i="11"/>
  <c r="K82" i="11"/>
  <c r="J82" i="11"/>
  <c r="M81" i="11"/>
  <c r="L81" i="11"/>
  <c r="K81" i="11"/>
  <c r="J81" i="11"/>
  <c r="M80" i="11"/>
  <c r="L80" i="11"/>
  <c r="K80" i="11"/>
  <c r="J80" i="11"/>
  <c r="M78" i="11"/>
  <c r="L78" i="11"/>
  <c r="K78" i="11"/>
  <c r="J78" i="11"/>
  <c r="M77" i="11"/>
  <c r="L77" i="11"/>
  <c r="K77" i="11"/>
  <c r="J77" i="11"/>
  <c r="M76" i="11"/>
  <c r="L76" i="11"/>
  <c r="K76" i="11"/>
  <c r="J76" i="11"/>
  <c r="M75" i="11"/>
  <c r="L75" i="11"/>
  <c r="K75" i="11"/>
  <c r="J75" i="11"/>
  <c r="M74" i="11"/>
  <c r="L74" i="11"/>
  <c r="K74" i="11"/>
  <c r="J74" i="11"/>
  <c r="M73" i="11"/>
  <c r="L73" i="11"/>
  <c r="K73" i="11"/>
  <c r="J73" i="11"/>
  <c r="M72" i="11"/>
  <c r="L72" i="11"/>
  <c r="K72" i="11"/>
  <c r="J72" i="11"/>
  <c r="M71" i="11"/>
  <c r="L71" i="11"/>
  <c r="K71" i="11"/>
  <c r="J71" i="11"/>
  <c r="M70" i="11"/>
  <c r="L70" i="11"/>
  <c r="K70" i="11"/>
  <c r="J70" i="11"/>
  <c r="M68" i="11"/>
  <c r="L68" i="11"/>
  <c r="K68" i="11"/>
  <c r="J68" i="11"/>
  <c r="M67" i="11"/>
  <c r="L67" i="11"/>
  <c r="K67" i="11"/>
  <c r="J67" i="11"/>
  <c r="M66" i="11"/>
  <c r="L66" i="11"/>
  <c r="K66" i="11"/>
  <c r="J66" i="11"/>
  <c r="M65" i="11"/>
  <c r="L65" i="11"/>
  <c r="K65" i="11"/>
  <c r="J65" i="11"/>
  <c r="M64" i="11"/>
  <c r="L64" i="11"/>
  <c r="K64" i="11"/>
  <c r="J64" i="11"/>
  <c r="M63" i="11"/>
  <c r="L63" i="11"/>
  <c r="K63" i="11"/>
  <c r="J63" i="11"/>
  <c r="M61" i="11"/>
  <c r="L61" i="11"/>
  <c r="K61" i="11"/>
  <c r="J61" i="11"/>
  <c r="M60" i="11"/>
  <c r="L60" i="11"/>
  <c r="K60" i="11"/>
  <c r="J60" i="11"/>
  <c r="M58" i="11"/>
  <c r="L58" i="11"/>
  <c r="K58" i="11"/>
  <c r="J58" i="11"/>
  <c r="M55" i="11"/>
  <c r="L55" i="11"/>
  <c r="K55" i="11"/>
  <c r="J55" i="11"/>
  <c r="M54" i="11"/>
  <c r="L54" i="11"/>
  <c r="K54" i="11"/>
  <c r="J54" i="11"/>
  <c r="M52" i="11"/>
  <c r="L52" i="11"/>
  <c r="K52" i="11"/>
  <c r="J52" i="11"/>
  <c r="M51" i="11"/>
  <c r="L51" i="11"/>
  <c r="K51" i="11"/>
  <c r="J51" i="11"/>
  <c r="M49" i="11"/>
  <c r="L49" i="11"/>
  <c r="K49" i="11"/>
  <c r="J49" i="11"/>
  <c r="M46" i="11"/>
  <c r="L46" i="11"/>
  <c r="K46" i="11"/>
  <c r="J46" i="11"/>
  <c r="M45" i="11"/>
  <c r="L45" i="11"/>
  <c r="K45" i="11"/>
  <c r="J45" i="11"/>
  <c r="M44" i="11"/>
  <c r="L44" i="11"/>
  <c r="K44" i="11"/>
  <c r="J44" i="11"/>
  <c r="M41" i="11"/>
  <c r="L41" i="11"/>
  <c r="K41" i="11"/>
  <c r="J41" i="11"/>
  <c r="M40" i="11"/>
  <c r="L40" i="11"/>
  <c r="K40" i="11"/>
  <c r="J40" i="11"/>
  <c r="M39" i="11"/>
  <c r="L39" i="11"/>
  <c r="K39" i="11"/>
  <c r="J39" i="11"/>
  <c r="M38" i="11"/>
  <c r="L38" i="11"/>
  <c r="K38" i="11"/>
  <c r="J38" i="11"/>
  <c r="M37" i="11"/>
  <c r="L37" i="11"/>
  <c r="K37" i="11"/>
  <c r="J37" i="11"/>
  <c r="M35" i="11"/>
  <c r="L35" i="11"/>
  <c r="K35" i="11"/>
  <c r="J35" i="11"/>
  <c r="M34" i="11"/>
  <c r="L34" i="11"/>
  <c r="K34" i="11"/>
  <c r="J34" i="11"/>
  <c r="M33" i="11"/>
  <c r="L33" i="11"/>
  <c r="K33" i="11"/>
  <c r="J33" i="11"/>
  <c r="M32" i="11"/>
  <c r="L32" i="11"/>
  <c r="K32" i="11"/>
  <c r="J32" i="11"/>
  <c r="M31" i="11"/>
  <c r="L31" i="11"/>
  <c r="K31" i="11"/>
  <c r="J31" i="11"/>
  <c r="M30" i="11"/>
  <c r="L30" i="11"/>
  <c r="K30" i="11"/>
  <c r="J30" i="11"/>
  <c r="M29" i="11"/>
  <c r="L29" i="11"/>
  <c r="K29" i="11"/>
  <c r="J29" i="11"/>
  <c r="M28" i="11"/>
  <c r="L28" i="11"/>
  <c r="K28" i="11"/>
  <c r="J28" i="11"/>
  <c r="M26" i="11"/>
  <c r="L26" i="11"/>
  <c r="K26" i="11"/>
  <c r="J26" i="11"/>
  <c r="M25" i="11"/>
  <c r="L25" i="11"/>
  <c r="K25" i="11"/>
  <c r="J25" i="11"/>
  <c r="M24" i="11"/>
  <c r="L24" i="11"/>
  <c r="K24" i="11"/>
  <c r="J24" i="11"/>
  <c r="M23" i="11"/>
  <c r="L23" i="11"/>
  <c r="K23" i="11"/>
  <c r="J23" i="11"/>
  <c r="M22" i="11"/>
  <c r="L22" i="11"/>
  <c r="K22" i="11"/>
  <c r="J22" i="11"/>
  <c r="M21" i="11"/>
  <c r="L21" i="11"/>
  <c r="K21" i="11"/>
  <c r="J21" i="11"/>
  <c r="M20" i="11"/>
  <c r="L20" i="11"/>
  <c r="K20" i="11"/>
  <c r="J20" i="11"/>
  <c r="M19" i="11"/>
  <c r="L19" i="11"/>
  <c r="K19" i="11"/>
  <c r="J19" i="11"/>
  <c r="M18" i="11"/>
  <c r="L18" i="11"/>
  <c r="K18" i="11"/>
  <c r="J18" i="11"/>
  <c r="M17" i="11"/>
  <c r="L17" i="11"/>
  <c r="K17" i="11"/>
  <c r="J17" i="11"/>
  <c r="M15" i="11"/>
  <c r="L15" i="11"/>
  <c r="K15" i="11"/>
  <c r="J15" i="11"/>
  <c r="M14" i="11"/>
  <c r="L14" i="11"/>
  <c r="K14" i="11"/>
  <c r="J14" i="11"/>
  <c r="M13" i="11"/>
  <c r="L13" i="11"/>
  <c r="K13" i="11"/>
  <c r="J13" i="11"/>
  <c r="M12" i="11"/>
  <c r="L12" i="11"/>
  <c r="K12" i="11"/>
  <c r="J12" i="11"/>
  <c r="M11" i="11"/>
  <c r="L11" i="11"/>
  <c r="K11" i="11"/>
  <c r="J11" i="11"/>
  <c r="M10" i="11"/>
  <c r="L10" i="11"/>
  <c r="K10" i="11"/>
  <c r="J10" i="11"/>
  <c r="M9" i="11"/>
  <c r="L9" i="11"/>
  <c r="K9" i="11"/>
  <c r="J9" i="11"/>
  <c r="M8" i="11"/>
  <c r="L8" i="11"/>
  <c r="K8" i="11"/>
  <c r="J8" i="11"/>
  <c r="M7" i="11"/>
  <c r="L7" i="11"/>
  <c r="K7" i="11"/>
  <c r="J7" i="11"/>
  <c r="M6" i="11"/>
  <c r="L6" i="11"/>
  <c r="K6" i="11"/>
  <c r="J6" i="11"/>
  <c r="M5" i="11"/>
  <c r="L5" i="11"/>
  <c r="K5" i="11"/>
  <c r="J5" i="11"/>
  <c r="M4" i="11"/>
  <c r="L4" i="11"/>
  <c r="K4" i="11"/>
  <c r="J4" i="11"/>
  <c r="M3" i="11"/>
  <c r="L3" i="11"/>
  <c r="K3" i="11"/>
  <c r="J3" i="11"/>
  <c r="N79" i="11" l="1"/>
  <c r="N50" i="11"/>
  <c r="N42" i="11"/>
  <c r="N47" i="11"/>
  <c r="N57" i="11"/>
  <c r="N80" i="11"/>
  <c r="N81" i="11"/>
  <c r="N82" i="11"/>
  <c r="N83" i="11"/>
  <c r="N85" i="11"/>
  <c r="N86" i="11"/>
  <c r="N87" i="11"/>
  <c r="N88" i="11"/>
  <c r="N3" i="11"/>
  <c r="N4" i="11"/>
  <c r="N5" i="11"/>
  <c r="N7" i="11"/>
  <c r="N8" i="11"/>
  <c r="N10" i="11"/>
  <c r="N11" i="11"/>
  <c r="N13" i="11"/>
  <c r="N14" i="11"/>
  <c r="N15" i="11"/>
  <c r="N17" i="11"/>
  <c r="N18" i="11"/>
  <c r="N20" i="11"/>
  <c r="N21" i="11"/>
  <c r="N22" i="11"/>
  <c r="N23" i="11"/>
  <c r="N24" i="11"/>
  <c r="N25" i="11"/>
  <c r="N26" i="11"/>
  <c r="N28" i="11"/>
  <c r="N29" i="11"/>
  <c r="N30" i="11"/>
  <c r="N31" i="11"/>
  <c r="N32" i="11"/>
  <c r="N33" i="11"/>
  <c r="N34" i="11"/>
  <c r="N35" i="11"/>
  <c r="N37" i="11"/>
  <c r="N38" i="11"/>
  <c r="N39" i="11"/>
  <c r="N40" i="11"/>
  <c r="N41" i="11"/>
  <c r="N44" i="11"/>
  <c r="N45" i="11"/>
  <c r="N46" i="11"/>
  <c r="N49" i="11"/>
  <c r="N51" i="11"/>
  <c r="N52" i="11"/>
  <c r="N54" i="11"/>
  <c r="N55" i="11"/>
  <c r="N58" i="11"/>
  <c r="N60" i="11"/>
  <c r="N61" i="11"/>
  <c r="N63" i="11"/>
  <c r="N64" i="11"/>
  <c r="N65" i="11"/>
  <c r="N66" i="11"/>
  <c r="N67" i="11"/>
  <c r="N68" i="11"/>
  <c r="N70" i="11"/>
  <c r="N71" i="11"/>
  <c r="N72" i="11"/>
  <c r="N73" i="11"/>
  <c r="N74" i="11"/>
  <c r="N75" i="11"/>
  <c r="N76" i="11"/>
  <c r="N77" i="11"/>
  <c r="N78" i="11"/>
  <c r="N6" i="11"/>
  <c r="N9" i="11"/>
  <c r="N12" i="11"/>
  <c r="N19" i="11"/>
</calcChain>
</file>

<file path=xl/sharedStrings.xml><?xml version="1.0" encoding="utf-8"?>
<sst xmlns="http://schemas.openxmlformats.org/spreadsheetml/2006/main" count="389" uniqueCount="106">
  <si>
    <t>Íslensk skáldverk</t>
  </si>
  <si>
    <t>Þýdd skáldverk</t>
  </si>
  <si>
    <t>Ævisögur og endurminningar</t>
  </si>
  <si>
    <t>Íslenskar barna og unglingabækur</t>
  </si>
  <si>
    <t>Þýddar barna og unglingabækur</t>
  </si>
  <si>
    <t xml:space="preserve">Fjöldi </t>
  </si>
  <si>
    <t>Meðalverð</t>
  </si>
  <si>
    <t>Hæsta verð</t>
  </si>
  <si>
    <t>Lægsta verð</t>
  </si>
  <si>
    <t>Munur á hæsta og lægsta verði</t>
  </si>
  <si>
    <t xml:space="preserve">Verð </t>
  </si>
  <si>
    <t xml:space="preserve">Bóksala Stúdenta </t>
  </si>
  <si>
    <t>e</t>
  </si>
  <si>
    <t>em</t>
  </si>
  <si>
    <t>Hljóðbækur fyrir börn og fullorðna</t>
  </si>
  <si>
    <t>Listir og ljósmyndir</t>
  </si>
  <si>
    <t>Héraðslýsingar, saga og ættfræði</t>
  </si>
  <si>
    <t>Matur og drykkur</t>
  </si>
  <si>
    <t>Fræði og bækur almenns efnis</t>
  </si>
  <si>
    <t>Ljóð og leikrit</t>
  </si>
  <si>
    <t>Útivist, íþróttir og tómstundir</t>
  </si>
  <si>
    <t>Forlagið Fiskislóð</t>
  </si>
  <si>
    <t>Nettó                               Akureyri</t>
  </si>
  <si>
    <t>Bónus             Egilsstöðum</t>
  </si>
  <si>
    <t>Hagkaup                Holtagörðum</t>
  </si>
  <si>
    <t>Samkaup Úrval Hafnarfirði</t>
  </si>
  <si>
    <t>Fuglalíf á Framnesvegi. Ólafur Haukur Símonarsson. Skrudda. 218 bls</t>
  </si>
  <si>
    <t>Fiskarnir hafa enga fætur. Jón Kalman Stefánsson. Bjartur. 358 bls</t>
  </si>
  <si>
    <t>DÍSUSAGA - Konan með gulu töskuna. Vigdís Grímsdóttir. Forlagið,JPV. 384 bls</t>
  </si>
  <si>
    <t>Blóð hraustra manna. Óttar Norðfjörð. Forlagið, Vaka Helgafell. 349 bls.</t>
  </si>
  <si>
    <t>Skuggasund. Arnaldur Indriðason. Forlagið - Vaka Helgafell. 316 bls</t>
  </si>
  <si>
    <t>Til Eyja. Edda Andrésdóttir. Forlagið - JPV útgáfa. 224 bls</t>
  </si>
  <si>
    <t>Lygi. Yrsa Sigurðardóttir. Veröld. 302 bls</t>
  </si>
  <si>
    <t>1983. Eiríkur Guðmundsson. Bjartur. 302 bls</t>
  </si>
  <si>
    <t>Hinir réttlátu. Sólveig Pálsdóttir. Forlagið - JPV útgáfa. 246 bls.</t>
  </si>
  <si>
    <t>Árið sem að tvær sekóntur bættust við tíman. Rachel Joyce. Bjartur. 380 bls</t>
  </si>
  <si>
    <t>Inferno. Dan Brown. Bjartur. 487 bls</t>
  </si>
  <si>
    <t>Höndin. Henning Mankell. Forlagið - Mál og menning. 135 bls</t>
  </si>
  <si>
    <t>Popol vúh. Forlagið - JPV útgáfa. 186 bls</t>
  </si>
  <si>
    <t>Söngur Akkíllesar. Madeine Miller. Salka. 374 bls</t>
  </si>
  <si>
    <t>Skólaus á öðrum fæti. Ana María Matute. Almenna bókafélagið. 192 bls</t>
  </si>
  <si>
    <t>Flöskuskeytið. Sigríður Dúa Goldsworthy. Óðinsauga Útgáfa. 114 bls</t>
  </si>
  <si>
    <t>Skoppa og Skrítla. Hrefna H, Linda Á. Forlagið JPV útgáfa. 24 bls.</t>
  </si>
  <si>
    <t>Vísindabók Villa. Vilhelm Anton Jónsson. Forlagið - JPV útgáfa. 88 bls.</t>
  </si>
  <si>
    <t>Lokkar. Theodóra Mjöll Skúladóttir Jack. Edda. 160 bls.</t>
  </si>
  <si>
    <t>Get ég lært heima án þess að gubba. Trevor Romain. Skrudda. 69 bls</t>
  </si>
  <si>
    <t>Kafteinn ofurbrók og hefnd geislavirku róbótabrókanna. Dav Pilkey. Forlagið - JPV útgáfa</t>
  </si>
  <si>
    <t>Nappi landkönnuður. Dóra. Sögur útgáfa. 24 bls</t>
  </si>
  <si>
    <t>Taktu argið úr reiðinni.  Skrudda. 109 bls</t>
  </si>
  <si>
    <t>Möltugátan. Jorn Lier Horst. Draumsýn. 170 bls</t>
  </si>
  <si>
    <t>Hnefi eða vitstola orð. Eiríkur Örn Norðdahl. Forlagið Mál og menning. 144 bls</t>
  </si>
  <si>
    <t xml:space="preserve">Ljóðaúrval. Jónas Hallgrímsson. Forlagið - Mál og menning. </t>
  </si>
  <si>
    <t xml:space="preserve">Heimsendir fylgir þér alla ævi. Eva Rún Snorradóttir. Bjartur. </t>
  </si>
  <si>
    <t xml:space="preserve">Dalalíf - öll 5 bindin. Hljóðbók. </t>
  </si>
  <si>
    <t xml:space="preserve">Tunglið braust inn í húsið. Hljóðbók. </t>
  </si>
  <si>
    <t xml:space="preserve">Síðasta bréfið til Svíþjóðar. Hlóðbók. </t>
  </si>
  <si>
    <t xml:space="preserve">Tímakistan. Hljóðbók. </t>
  </si>
  <si>
    <t>Læknirinn í eldhúsinu. Ragnar Freyr Ingvason. Sögur útgáfa</t>
  </si>
  <si>
    <t xml:space="preserve">Matargleði Evu. Eva Laufey Kjaran Hermannsdóttir. Salka. </t>
  </si>
  <si>
    <t>Hestar Íslands. Gigja. D. Einarsdóttir. Steinegg.</t>
  </si>
  <si>
    <t>Fjallaland. Ragnar Axelsson. Crymogea</t>
  </si>
  <si>
    <t>Frá hestum til hestafla. Bjarni Guðmundsson. Uppheimar. 232 bls</t>
  </si>
  <si>
    <t xml:space="preserve">Undir hraun. Gosið í Heimaey 1973 í máli og myndum. Sigurður Guðmundsson. Bókaútgáfan Hólar. </t>
  </si>
  <si>
    <t xml:space="preserve">Ár drekans. Össur Skarphéðinsson. Sögur útgáfa. </t>
  </si>
  <si>
    <t xml:space="preserve">Allt upp á borðið. Vilhjálmur Hjálmarsson. Bókaútgáfan Hólar. </t>
  </si>
  <si>
    <t>Jón Páll. Sölvi Tryggvason. Tindur. 250 bls.</t>
  </si>
  <si>
    <t>Manga með svartan vanga- sagan öll. Ómar Ragnarsson. Forlagið - Iðunn. 274 bls</t>
  </si>
  <si>
    <t xml:space="preserve">Við Jóhanna. Jónína Leósdóttir. Forlagið - Mál og menning. 279 bls. </t>
  </si>
  <si>
    <t xml:space="preserve">Von. Ævisaga Amal Tamimi. Bókaútgáfan Hólar. </t>
  </si>
  <si>
    <t xml:space="preserve">Af jörðu. Íslensk torfhús. Hjörleifur Stefánsson. 320 bls. </t>
  </si>
  <si>
    <t xml:space="preserve">Ástarsaga Íslendinga að fornu. Gunnar Karlsson. Forlagið - Mál og menning. 381 bls. </t>
  </si>
  <si>
    <t>D-vídamínbyltingin. Soram Khalsa. Forlagið - Vaka Helgafell. 192 bls</t>
  </si>
  <si>
    <t xml:space="preserve">Eftir skilnað. Sigrún, Sólveig. Háskólaútgáfan. 245 bls. </t>
  </si>
  <si>
    <t>Faldar og skart. Sigrún Helgadóttir. Bókaúgáfan Opna. 201 bls</t>
  </si>
  <si>
    <t>Förðun - skref fyrir skref. Kristín Stefánsdóttir. Edda úgáfa. 128 bls</t>
  </si>
  <si>
    <t xml:space="preserve">Guðni, léttur í lund. Guðni Ágústsson. Veröld. 251 bls. </t>
  </si>
  <si>
    <t>Heimspekibókin. Ýmsir höfundar. Forlagið - Mál og menning .</t>
  </si>
  <si>
    <t>Heilsujurtabiblían. Jade Britton.  Salka</t>
  </si>
  <si>
    <t>Í spor Jóns lærða. Hjörleifur Guttormsson. Híð Íslenska bókmenntafélag. 350 bls.</t>
  </si>
  <si>
    <t>Mannhattan kúrinn. Eileen Daspin. Salka. 304 bls.</t>
  </si>
  <si>
    <t>Reimleikar í Reykjavík. Steinar Bragi. Forlagið - JPV útgáfa. 120 bls</t>
  </si>
  <si>
    <t>Fjallabókin. Handbók um fjallgöngur og ferðalög í óbyggðum Íslands. Jón Gauti Jónsson. Forlagið - Mál og menning</t>
  </si>
  <si>
    <t xml:space="preserve">Sir Alex. Guðjón Ingi Eiríksson. Bókaútgáfan Hólar. </t>
  </si>
  <si>
    <t xml:space="preserve">Stóra handavinnubókin. Forlagið - Vaka Helgafell. </t>
  </si>
  <si>
    <t>Tímakistan. Andri Snær Magnason. Forlagið, Mál og menning. 296 bls</t>
  </si>
  <si>
    <t>Brosbókin. Jóna Valborg Árnadóttir og Elsa Nielsen. Salka. 42 bls</t>
  </si>
  <si>
    <t>Freyju saga, Múrinn. Sif Sigmarsdóttir. Forlagið, Mál og menning. 365 bls</t>
  </si>
  <si>
    <t>Byggjum úr legó. Allt milli himins og jarðar. Daniel Lipkowitz. Forlagið - JPV útgáfa. 200 bls</t>
  </si>
  <si>
    <t>Strokubörn á skuggaskeri. Sigrún Eldjárn. Forlagið, Mál og menning. 192 bls</t>
  </si>
  <si>
    <t>Mánasteinn. Drengurinn sem aldrei var til. Sjón. Forlagið - JPV útgáfa. 132 bls</t>
  </si>
  <si>
    <t>Sæmd. Guðmundur Andri Thorsson. Forlagið - JPV útgáfa. 176 bls</t>
  </si>
  <si>
    <t>Leiftur á horfinni öld. Hvað er merkilegt við íslenskar fornbókmenntir? Gísli Sigurðsson. Forlagið, Mál og menning. 288 bls</t>
  </si>
  <si>
    <t>Íslenska teiknibókin. Guðbjörg Kristjánsdóttir. Crymogea. 184 bls</t>
  </si>
  <si>
    <t>Stangveiði á Íslandi og íslensk vatnabók. Sölvi Björn Sigurðsson. Sögur útgáfa. 1050 bls</t>
  </si>
  <si>
    <t>Rannsóknir. Heródótus frá Halikarnassus. Þýð,: Stefán Steinarsson. Forlagið - Mál og menning. 647 bls</t>
  </si>
  <si>
    <t>Ó - sögur um djöfulskap. Þýð,: Ingunn Ásdísardóttir. Uppheimar. 930 bls</t>
  </si>
  <si>
    <t>Ljóð 1954-2004. Þýð,: Njörður P. Njarðvík. Uppheimar. 362 bls</t>
  </si>
  <si>
    <t>Sem ég lá fyrir dauðanum. Þýð,: Rúnar Helgi Vignisson. Uppheimar. 240 bls</t>
  </si>
  <si>
    <t>Rödd í dvala. Þýð,: María Rán Guðjónsdóttir. Sögur útgáfa. 355 bls</t>
  </si>
  <si>
    <t>Verðkönnun ASÍ á jólabókum 4. desember 2013</t>
  </si>
  <si>
    <t>Blindhríð. Sindri Freysson. Sögur útgáfa</t>
  </si>
  <si>
    <t xml:space="preserve">Alla mína stelpuspilatíð. Sigríður Kristín Þorgrímsdóttir. </t>
  </si>
  <si>
    <t>Krónan                    Lindum</t>
  </si>
  <si>
    <t>A4 Skeifunni</t>
  </si>
  <si>
    <t>em=ekki merkt</t>
  </si>
  <si>
    <t>e=ekki 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</si>
</sst>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Garamond"/>
      <family val="1"/>
    </font>
    <font>
      <b/>
      <sz val="11"/>
      <name val="Garamond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0" fontId="3" fillId="0" borderId="0" xfId="0" applyFont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/>
    <xf numFmtId="0" fontId="4" fillId="0" borderId="0" xfId="0" applyFont="1" applyFill="1"/>
    <xf numFmtId="0" fontId="5" fillId="0" borderId="7" xfId="0" applyFont="1" applyFill="1" applyBorder="1" applyAlignment="1">
      <alignment wrapText="1"/>
    </xf>
    <xf numFmtId="0" fontId="4" fillId="0" borderId="9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4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 wrapText="1"/>
    </xf>
    <xf numFmtId="0" fontId="7" fillId="3" borderId="12" xfId="0" applyFont="1" applyFill="1" applyBorder="1" applyAlignment="1">
      <alignment horizontal="center" textRotation="90" wrapText="1"/>
    </xf>
    <xf numFmtId="0" fontId="7" fillId="3" borderId="4" xfId="0" applyFont="1" applyFill="1" applyBorder="1" applyAlignment="1">
      <alignment horizontal="center" textRotation="90" wrapText="1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9" fontId="9" fillId="0" borderId="6" xfId="1" applyFont="1" applyFill="1" applyBorder="1" applyAlignment="1">
      <alignment horizontal="center" vertical="center"/>
    </xf>
    <xf numFmtId="164" fontId="9" fillId="0" borderId="8" xfId="2" applyNumberFormat="1" applyFont="1" applyFill="1" applyBorder="1" applyAlignment="1">
      <alignment horizontal="center" vertical="center"/>
    </xf>
    <xf numFmtId="164" fontId="9" fillId="0" borderId="5" xfId="2" applyNumberFormat="1" applyFont="1" applyFill="1" applyBorder="1" applyAlignment="1">
      <alignment horizontal="center" vertical="center"/>
    </xf>
    <xf numFmtId="164" fontId="8" fillId="0" borderId="5" xfId="2" applyNumberFormat="1" applyFont="1" applyBorder="1" applyAlignment="1">
      <alignment horizontal="center" vertical="center"/>
    </xf>
    <xf numFmtId="164" fontId="9" fillId="0" borderId="6" xfId="2" applyNumberFormat="1" applyFont="1" applyFill="1" applyBorder="1" applyAlignment="1">
      <alignment horizontal="center" vertical="center"/>
    </xf>
    <xf numFmtId="164" fontId="9" fillId="0" borderId="9" xfId="2" applyNumberFormat="1" applyFont="1" applyFill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164" fontId="9" fillId="0" borderId="10" xfId="2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textRotation="90" wrapText="1"/>
    </xf>
    <xf numFmtId="3" fontId="9" fillId="6" borderId="5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textRotation="90" wrapText="1"/>
    </xf>
    <xf numFmtId="3" fontId="9" fillId="4" borderId="5" xfId="0" applyNumberFormat="1" applyFont="1" applyFill="1" applyBorder="1" applyAlignment="1">
      <alignment horizontal="center" vertical="center"/>
    </xf>
    <xf numFmtId="9" fontId="0" fillId="0" borderId="0" xfId="0" applyNumberFormat="1"/>
    <xf numFmtId="0" fontId="6" fillId="5" borderId="9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0" fillId="0" borderId="0" xfId="0" applyFont="1"/>
  </cellXfs>
  <cellStyles count="3">
    <cellStyle name="Comma" xfId="2" builtinId="3"/>
    <cellStyle name="Normal" xfId="0" builtinId="0"/>
    <cellStyle name="Percent" xfId="1" builtinId="5"/>
  </cellStyles>
  <dxfs count="34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1230967</xdr:colOff>
      <xdr:row>0</xdr:row>
      <xdr:rowOff>198344</xdr:rowOff>
    </xdr:from>
    <xdr:to>
      <xdr:col>0</xdr:col>
      <xdr:colOff>1916767</xdr:colOff>
      <xdr:row>0</xdr:row>
      <xdr:rowOff>750794</xdr:rowOff>
    </xdr:to>
    <xdr:pic>
      <xdr:nvPicPr>
        <xdr:cNvPr id="3" name="Picture 2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0967" y="198344"/>
          <a:ext cx="685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1230967</xdr:colOff>
      <xdr:row>0</xdr:row>
      <xdr:rowOff>198344</xdr:rowOff>
    </xdr:from>
    <xdr:to>
      <xdr:col>0</xdr:col>
      <xdr:colOff>1916767</xdr:colOff>
      <xdr:row>0</xdr:row>
      <xdr:rowOff>750794</xdr:rowOff>
    </xdr:to>
    <xdr:pic>
      <xdr:nvPicPr>
        <xdr:cNvPr id="4" name="Picture 3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0967" y="198344"/>
          <a:ext cx="685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1230967</xdr:colOff>
      <xdr:row>0</xdr:row>
      <xdr:rowOff>198344</xdr:rowOff>
    </xdr:from>
    <xdr:to>
      <xdr:col>0</xdr:col>
      <xdr:colOff>1916767</xdr:colOff>
      <xdr:row>0</xdr:row>
      <xdr:rowOff>750794</xdr:rowOff>
    </xdr:to>
    <xdr:pic>
      <xdr:nvPicPr>
        <xdr:cNvPr id="5" name="Picture 4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0967" y="198344"/>
          <a:ext cx="685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K93"/>
  <sheetViews>
    <sheetView tabSelected="1" zoomScale="70" zoomScaleNormal="70" workbookViewId="0">
      <pane ySplit="1" topLeftCell="A2" activePane="bottomLeft" state="frozen"/>
      <selection pane="bottomLeft" activeCell="A92" sqref="A92"/>
    </sheetView>
  </sheetViews>
  <sheetFormatPr defaultRowHeight="15.75" x14ac:dyDescent="0.25"/>
  <cols>
    <col min="1" max="1" width="40.85546875" style="7" customWidth="1"/>
    <col min="2" max="6" width="13.7109375" style="6" bestFit="1" customWidth="1"/>
    <col min="7" max="8" width="12.28515625" style="6" bestFit="1" customWidth="1"/>
    <col min="9" max="9" width="13.7109375" style="6" bestFit="1" customWidth="1"/>
    <col min="10" max="10" width="4.140625" style="6" bestFit="1" customWidth="1"/>
    <col min="11" max="13" width="8.5703125" style="6" bestFit="1" customWidth="1"/>
    <col min="14" max="14" width="7.140625" style="6" bestFit="1" customWidth="1"/>
    <col min="15" max="15" width="5.140625" style="6" customWidth="1"/>
    <col min="16" max="16384" width="9.140625" style="6"/>
  </cols>
  <sheetData>
    <row r="1" spans="1:14" s="2" customFormat="1" ht="121.5" customHeight="1" thickBot="1" x14ac:dyDescent="0.3">
      <c r="A1" s="8" t="s">
        <v>99</v>
      </c>
      <c r="B1" s="10" t="s">
        <v>21</v>
      </c>
      <c r="C1" s="11" t="s">
        <v>103</v>
      </c>
      <c r="D1" s="11" t="s">
        <v>11</v>
      </c>
      <c r="E1" s="11" t="s">
        <v>22</v>
      </c>
      <c r="F1" s="11" t="s">
        <v>24</v>
      </c>
      <c r="G1" s="11" t="s">
        <v>23</v>
      </c>
      <c r="H1" s="11" t="s">
        <v>102</v>
      </c>
      <c r="I1" s="12" t="s">
        <v>25</v>
      </c>
      <c r="J1" s="13" t="s">
        <v>5</v>
      </c>
      <c r="K1" s="14" t="s">
        <v>6</v>
      </c>
      <c r="L1" s="34" t="s">
        <v>7</v>
      </c>
      <c r="M1" s="36" t="s">
        <v>8</v>
      </c>
      <c r="N1" s="15" t="s">
        <v>9</v>
      </c>
    </row>
    <row r="2" spans="1:14" s="1" customFormat="1" ht="18.75" x14ac:dyDescent="0.25">
      <c r="A2" s="39" t="s">
        <v>0</v>
      </c>
      <c r="B2" s="16" t="s">
        <v>10</v>
      </c>
      <c r="C2" s="17" t="s">
        <v>10</v>
      </c>
      <c r="D2" s="17" t="s">
        <v>10</v>
      </c>
      <c r="E2" s="17" t="s">
        <v>10</v>
      </c>
      <c r="F2" s="17" t="s">
        <v>10</v>
      </c>
      <c r="G2" s="17" t="s">
        <v>10</v>
      </c>
      <c r="H2" s="17" t="s">
        <v>10</v>
      </c>
      <c r="I2" s="18" t="s">
        <v>10</v>
      </c>
      <c r="J2" s="19"/>
      <c r="K2" s="20"/>
      <c r="L2" s="21"/>
      <c r="M2" s="21"/>
      <c r="N2" s="22"/>
    </row>
    <row r="3" spans="1:14" ht="31.5" x14ac:dyDescent="0.25">
      <c r="A3" s="9" t="s">
        <v>101</v>
      </c>
      <c r="B3" s="26">
        <v>4990</v>
      </c>
      <c r="C3" s="27">
        <v>5990</v>
      </c>
      <c r="D3" s="27">
        <v>5390</v>
      </c>
      <c r="E3" s="27">
        <v>4493</v>
      </c>
      <c r="F3" s="27">
        <v>4699</v>
      </c>
      <c r="G3" s="28">
        <v>4119</v>
      </c>
      <c r="H3" s="27" t="s">
        <v>12</v>
      </c>
      <c r="I3" s="29">
        <v>4568</v>
      </c>
      <c r="J3" s="24">
        <f t="shared" ref="J3:J15" si="0">COUNT(B3:I3)</f>
        <v>7</v>
      </c>
      <c r="K3" s="23">
        <f t="shared" ref="K3:K15" si="1">AVERAGE(B3:I3)</f>
        <v>4892.7142857142853</v>
      </c>
      <c r="L3" s="35">
        <f t="shared" ref="L3:L15" si="2">MAX(B3:I3)</f>
        <v>5990</v>
      </c>
      <c r="M3" s="37">
        <f t="shared" ref="M3:M15" si="3">MIN(B3:I3)</f>
        <v>4119</v>
      </c>
      <c r="N3" s="25">
        <f>(L3-M3)/M3</f>
        <v>0.45423646516144695</v>
      </c>
    </row>
    <row r="4" spans="1:14" ht="31.5" x14ac:dyDescent="0.25">
      <c r="A4" s="9" t="s">
        <v>29</v>
      </c>
      <c r="B4" s="30">
        <v>4990</v>
      </c>
      <c r="C4" s="31">
        <v>4790</v>
      </c>
      <c r="D4" s="31">
        <v>5390</v>
      </c>
      <c r="E4" s="31">
        <v>4493</v>
      </c>
      <c r="F4" s="31">
        <v>4190</v>
      </c>
      <c r="G4" s="32" t="s">
        <v>12</v>
      </c>
      <c r="H4" s="31" t="s">
        <v>12</v>
      </c>
      <c r="I4" s="33">
        <v>4568</v>
      </c>
      <c r="J4" s="24">
        <f t="shared" si="0"/>
        <v>6</v>
      </c>
      <c r="K4" s="23">
        <f t="shared" si="1"/>
        <v>4736.833333333333</v>
      </c>
      <c r="L4" s="35">
        <f t="shared" si="2"/>
        <v>5390</v>
      </c>
      <c r="M4" s="37">
        <f t="shared" si="3"/>
        <v>4190</v>
      </c>
      <c r="N4" s="25">
        <f>(L4-M4)/M4</f>
        <v>0.28639618138424822</v>
      </c>
    </row>
    <row r="5" spans="1:14" ht="31.5" x14ac:dyDescent="0.25">
      <c r="A5" s="9" t="s">
        <v>28</v>
      </c>
      <c r="B5" s="30">
        <v>5390</v>
      </c>
      <c r="C5" s="31">
        <v>6290</v>
      </c>
      <c r="D5" s="31">
        <v>4995</v>
      </c>
      <c r="E5" s="31">
        <v>4718</v>
      </c>
      <c r="F5" s="31">
        <v>4799</v>
      </c>
      <c r="G5" s="32">
        <v>4223</v>
      </c>
      <c r="H5" s="31">
        <v>4221</v>
      </c>
      <c r="I5" s="33">
        <v>4798</v>
      </c>
      <c r="J5" s="24">
        <f t="shared" si="0"/>
        <v>8</v>
      </c>
      <c r="K5" s="23">
        <f t="shared" si="1"/>
        <v>4929.25</v>
      </c>
      <c r="L5" s="35">
        <f t="shared" si="2"/>
        <v>6290</v>
      </c>
      <c r="M5" s="37">
        <f t="shared" si="3"/>
        <v>4221</v>
      </c>
      <c r="N5" s="25">
        <f>(L5-M5)/M5</f>
        <v>0.49016820658611704</v>
      </c>
    </row>
    <row r="6" spans="1:14" ht="31.5" x14ac:dyDescent="0.25">
      <c r="A6" s="9" t="s">
        <v>27</v>
      </c>
      <c r="B6" s="30">
        <v>5590</v>
      </c>
      <c r="C6" s="31">
        <v>6490</v>
      </c>
      <c r="D6" s="31">
        <v>4795</v>
      </c>
      <c r="E6" s="31">
        <v>4868</v>
      </c>
      <c r="F6" s="31">
        <v>4540</v>
      </c>
      <c r="G6" s="32">
        <v>4218</v>
      </c>
      <c r="H6" s="31" t="s">
        <v>13</v>
      </c>
      <c r="I6" s="33">
        <v>5018</v>
      </c>
      <c r="J6" s="24">
        <f t="shared" si="0"/>
        <v>7</v>
      </c>
      <c r="K6" s="23">
        <f t="shared" si="1"/>
        <v>5074.1428571428569</v>
      </c>
      <c r="L6" s="35">
        <f t="shared" si="2"/>
        <v>6490</v>
      </c>
      <c r="M6" s="37">
        <f t="shared" si="3"/>
        <v>4218</v>
      </c>
      <c r="N6" s="25">
        <f>(L6-M6)/M6</f>
        <v>0.53864390706495968</v>
      </c>
    </row>
    <row r="7" spans="1:14" ht="31.5" x14ac:dyDescent="0.25">
      <c r="A7" s="9" t="s">
        <v>26</v>
      </c>
      <c r="B7" s="30">
        <v>2190</v>
      </c>
      <c r="C7" s="31">
        <v>2990</v>
      </c>
      <c r="D7" s="31">
        <v>2690</v>
      </c>
      <c r="E7" s="31">
        <v>2243</v>
      </c>
      <c r="F7" s="31">
        <v>2540</v>
      </c>
      <c r="G7" s="32" t="s">
        <v>12</v>
      </c>
      <c r="H7" s="31" t="s">
        <v>12</v>
      </c>
      <c r="I7" s="33">
        <v>2318</v>
      </c>
      <c r="J7" s="24">
        <f t="shared" si="0"/>
        <v>6</v>
      </c>
      <c r="K7" s="23">
        <f t="shared" si="1"/>
        <v>2495.1666666666665</v>
      </c>
      <c r="L7" s="35">
        <f t="shared" si="2"/>
        <v>2990</v>
      </c>
      <c r="M7" s="37">
        <f t="shared" si="3"/>
        <v>2190</v>
      </c>
      <c r="N7" s="25">
        <f t="shared" ref="N7:N57" si="4">(L7-M7)/M7</f>
        <v>0.36529680365296802</v>
      </c>
    </row>
    <row r="8" spans="1:14" ht="31.5" x14ac:dyDescent="0.25">
      <c r="A8" s="9" t="s">
        <v>89</v>
      </c>
      <c r="B8" s="30">
        <v>4290</v>
      </c>
      <c r="C8" s="31">
        <v>3990</v>
      </c>
      <c r="D8" s="31">
        <v>3895</v>
      </c>
      <c r="E8" s="31">
        <v>3743</v>
      </c>
      <c r="F8" s="31">
        <v>3440</v>
      </c>
      <c r="G8" s="32">
        <v>3438</v>
      </c>
      <c r="H8" s="31">
        <v>3440</v>
      </c>
      <c r="I8" s="33">
        <v>3968</v>
      </c>
      <c r="J8" s="24">
        <f t="shared" si="0"/>
        <v>8</v>
      </c>
      <c r="K8" s="23">
        <f t="shared" si="1"/>
        <v>3775.5</v>
      </c>
      <c r="L8" s="35">
        <f t="shared" si="2"/>
        <v>4290</v>
      </c>
      <c r="M8" s="37">
        <f t="shared" si="3"/>
        <v>3438</v>
      </c>
      <c r="N8" s="25">
        <f t="shared" si="4"/>
        <v>0.24781849912739964</v>
      </c>
    </row>
    <row r="9" spans="1:14" ht="31.5" x14ac:dyDescent="0.25">
      <c r="A9" s="9" t="s">
        <v>30</v>
      </c>
      <c r="B9" s="30">
        <v>4990</v>
      </c>
      <c r="C9" s="31">
        <v>6490</v>
      </c>
      <c r="D9" s="31">
        <v>4995</v>
      </c>
      <c r="E9" s="31">
        <v>4943</v>
      </c>
      <c r="F9" s="31">
        <v>4780</v>
      </c>
      <c r="G9" s="32">
        <v>4285</v>
      </c>
      <c r="H9" s="31">
        <v>4297</v>
      </c>
      <c r="I9" s="33">
        <v>5168</v>
      </c>
      <c r="J9" s="24">
        <f t="shared" si="0"/>
        <v>8</v>
      </c>
      <c r="K9" s="23">
        <f t="shared" si="1"/>
        <v>4993.5</v>
      </c>
      <c r="L9" s="35">
        <f t="shared" si="2"/>
        <v>6490</v>
      </c>
      <c r="M9" s="37">
        <f t="shared" si="3"/>
        <v>4285</v>
      </c>
      <c r="N9" s="25">
        <f t="shared" si="4"/>
        <v>0.51458576429404901</v>
      </c>
    </row>
    <row r="10" spans="1:14" ht="31.5" x14ac:dyDescent="0.25">
      <c r="A10" s="9" t="s">
        <v>31</v>
      </c>
      <c r="B10" s="30">
        <v>4690</v>
      </c>
      <c r="C10" s="31">
        <v>4490</v>
      </c>
      <c r="D10" s="31">
        <v>4940</v>
      </c>
      <c r="E10" s="31">
        <v>4118</v>
      </c>
      <c r="F10" s="31">
        <v>4290</v>
      </c>
      <c r="G10" s="32">
        <v>3721</v>
      </c>
      <c r="H10" s="31">
        <v>3724</v>
      </c>
      <c r="I10" s="33">
        <v>4193</v>
      </c>
      <c r="J10" s="24">
        <f t="shared" si="0"/>
        <v>8</v>
      </c>
      <c r="K10" s="23">
        <f t="shared" si="1"/>
        <v>4270.75</v>
      </c>
      <c r="L10" s="35">
        <f t="shared" si="2"/>
        <v>4940</v>
      </c>
      <c r="M10" s="37">
        <f t="shared" si="3"/>
        <v>3721</v>
      </c>
      <c r="N10" s="25">
        <f t="shared" si="4"/>
        <v>0.32760010749798441</v>
      </c>
    </row>
    <row r="11" spans="1:14" ht="31.5" x14ac:dyDescent="0.25">
      <c r="A11" s="9" t="s">
        <v>90</v>
      </c>
      <c r="B11" s="30">
        <v>5190</v>
      </c>
      <c r="C11" s="31">
        <v>5990</v>
      </c>
      <c r="D11" s="31">
        <v>4695</v>
      </c>
      <c r="E11" s="31">
        <v>4493</v>
      </c>
      <c r="F11" s="31">
        <v>4480</v>
      </c>
      <c r="G11" s="32">
        <v>3941</v>
      </c>
      <c r="H11" s="31">
        <v>3950</v>
      </c>
      <c r="I11" s="33">
        <v>4718</v>
      </c>
      <c r="J11" s="24">
        <f t="shared" si="0"/>
        <v>8</v>
      </c>
      <c r="K11" s="23">
        <f t="shared" si="1"/>
        <v>4682.125</v>
      </c>
      <c r="L11" s="35">
        <f t="shared" si="2"/>
        <v>5990</v>
      </c>
      <c r="M11" s="37">
        <f t="shared" si="3"/>
        <v>3941</v>
      </c>
      <c r="N11" s="25">
        <f t="shared" si="4"/>
        <v>0.51991880233443288</v>
      </c>
    </row>
    <row r="12" spans="1:14" x14ac:dyDescent="0.25">
      <c r="A12" s="9" t="s">
        <v>32</v>
      </c>
      <c r="B12" s="30">
        <v>5590</v>
      </c>
      <c r="C12" s="31">
        <v>4530</v>
      </c>
      <c r="D12" s="31">
        <v>4695</v>
      </c>
      <c r="E12" s="31">
        <v>4868</v>
      </c>
      <c r="F12" s="31">
        <v>4780</v>
      </c>
      <c r="G12" s="32">
        <v>4275</v>
      </c>
      <c r="H12" s="31">
        <v>4284</v>
      </c>
      <c r="I12" s="33" t="s">
        <v>12</v>
      </c>
      <c r="J12" s="24">
        <f t="shared" si="0"/>
        <v>7</v>
      </c>
      <c r="K12" s="23">
        <f t="shared" si="1"/>
        <v>4717.4285714285716</v>
      </c>
      <c r="L12" s="35">
        <f t="shared" si="2"/>
        <v>5590</v>
      </c>
      <c r="M12" s="37">
        <f t="shared" si="3"/>
        <v>4275</v>
      </c>
      <c r="N12" s="25">
        <f t="shared" si="4"/>
        <v>0.30760233918128654</v>
      </c>
    </row>
    <row r="13" spans="1:14" x14ac:dyDescent="0.25">
      <c r="A13" s="9" t="s">
        <v>100</v>
      </c>
      <c r="B13" s="30">
        <v>4690</v>
      </c>
      <c r="C13" s="31">
        <v>5490</v>
      </c>
      <c r="D13" s="31">
        <v>4595</v>
      </c>
      <c r="E13" s="31">
        <v>4118</v>
      </c>
      <c r="F13" s="31">
        <v>4100</v>
      </c>
      <c r="G13" s="32" t="s">
        <v>12</v>
      </c>
      <c r="H13" s="31">
        <v>5000</v>
      </c>
      <c r="I13" s="33">
        <v>4193</v>
      </c>
      <c r="J13" s="24">
        <f t="shared" si="0"/>
        <v>7</v>
      </c>
      <c r="K13" s="23">
        <f t="shared" si="1"/>
        <v>4598</v>
      </c>
      <c r="L13" s="35">
        <f t="shared" si="2"/>
        <v>5490</v>
      </c>
      <c r="M13" s="37">
        <f t="shared" si="3"/>
        <v>4100</v>
      </c>
      <c r="N13" s="25">
        <f t="shared" si="4"/>
        <v>0.33902439024390246</v>
      </c>
    </row>
    <row r="14" spans="1:14" ht="31.5" x14ac:dyDescent="0.25">
      <c r="A14" s="9" t="s">
        <v>33</v>
      </c>
      <c r="B14" s="30">
        <v>5390</v>
      </c>
      <c r="C14" s="31">
        <v>5990</v>
      </c>
      <c r="D14" s="31">
        <v>4595</v>
      </c>
      <c r="E14" s="31">
        <v>4718</v>
      </c>
      <c r="F14" s="31">
        <v>5690</v>
      </c>
      <c r="G14" s="32" t="s">
        <v>12</v>
      </c>
      <c r="H14" s="31">
        <v>4698</v>
      </c>
      <c r="I14" s="33" t="s">
        <v>12</v>
      </c>
      <c r="J14" s="24">
        <f t="shared" si="0"/>
        <v>6</v>
      </c>
      <c r="K14" s="23">
        <f t="shared" si="1"/>
        <v>5180.166666666667</v>
      </c>
      <c r="L14" s="35">
        <f t="shared" si="2"/>
        <v>5990</v>
      </c>
      <c r="M14" s="37">
        <f t="shared" si="3"/>
        <v>4595</v>
      </c>
      <c r="N14" s="25">
        <f t="shared" si="4"/>
        <v>0.30359085963003263</v>
      </c>
    </row>
    <row r="15" spans="1:14" ht="31.5" x14ac:dyDescent="0.25">
      <c r="A15" s="9" t="s">
        <v>34</v>
      </c>
      <c r="B15" s="30">
        <v>2590</v>
      </c>
      <c r="C15" s="31">
        <v>2990</v>
      </c>
      <c r="D15" s="31">
        <v>2690</v>
      </c>
      <c r="E15" s="31" t="s">
        <v>12</v>
      </c>
      <c r="F15" s="31">
        <v>2999</v>
      </c>
      <c r="G15" s="32" t="s">
        <v>12</v>
      </c>
      <c r="H15" s="31" t="s">
        <v>12</v>
      </c>
      <c r="I15" s="33" t="s">
        <v>12</v>
      </c>
      <c r="J15" s="24">
        <f t="shared" si="0"/>
        <v>4</v>
      </c>
      <c r="K15" s="23">
        <f t="shared" si="1"/>
        <v>2817.25</v>
      </c>
      <c r="L15" s="35">
        <f t="shared" si="2"/>
        <v>2999</v>
      </c>
      <c r="M15" s="37">
        <f t="shared" si="3"/>
        <v>2590</v>
      </c>
      <c r="N15" s="25">
        <f t="shared" si="4"/>
        <v>0.15791505791505792</v>
      </c>
    </row>
    <row r="16" spans="1:14" ht="18.75" x14ac:dyDescent="0.25">
      <c r="A16" s="39" t="s">
        <v>1</v>
      </c>
      <c r="B16" s="16" t="s">
        <v>10</v>
      </c>
      <c r="C16" s="17" t="s">
        <v>10</v>
      </c>
      <c r="D16" s="17" t="s">
        <v>10</v>
      </c>
      <c r="E16" s="17" t="s">
        <v>10</v>
      </c>
      <c r="F16" s="17" t="s">
        <v>10</v>
      </c>
      <c r="G16" s="17" t="s">
        <v>10</v>
      </c>
      <c r="H16" s="17" t="s">
        <v>10</v>
      </c>
      <c r="I16" s="18" t="s">
        <v>10</v>
      </c>
      <c r="J16" s="19"/>
      <c r="K16" s="20"/>
      <c r="L16" s="21"/>
      <c r="M16" s="21"/>
      <c r="N16" s="22"/>
    </row>
    <row r="17" spans="1:219" ht="31.5" x14ac:dyDescent="0.25">
      <c r="A17" s="9" t="s">
        <v>35</v>
      </c>
      <c r="B17" s="26">
        <v>2790</v>
      </c>
      <c r="C17" s="27" t="s">
        <v>12</v>
      </c>
      <c r="D17" s="27">
        <v>2950</v>
      </c>
      <c r="E17" s="27" t="s">
        <v>12</v>
      </c>
      <c r="F17" s="27">
        <v>3299</v>
      </c>
      <c r="G17" s="28" t="s">
        <v>12</v>
      </c>
      <c r="H17" s="27" t="s">
        <v>12</v>
      </c>
      <c r="I17" s="29" t="s">
        <v>12</v>
      </c>
      <c r="J17" s="24">
        <f t="shared" ref="J17:J26" si="5">COUNT(B17:I17)</f>
        <v>3</v>
      </c>
      <c r="K17" s="23">
        <f t="shared" ref="K17:K26" si="6">AVERAGE(B17:I17)</f>
        <v>3013</v>
      </c>
      <c r="L17" s="35">
        <f t="shared" ref="L17:L26" si="7">MAX(B17:I17)</f>
        <v>3299</v>
      </c>
      <c r="M17" s="37">
        <f t="shared" ref="M17:M26" si="8">MIN(B17:I17)</f>
        <v>2790</v>
      </c>
      <c r="N17" s="25">
        <f t="shared" si="4"/>
        <v>0.18243727598566309</v>
      </c>
    </row>
    <row r="18" spans="1:219" x14ac:dyDescent="0.25">
      <c r="A18" s="9" t="s">
        <v>36</v>
      </c>
      <c r="B18" s="30">
        <v>3390</v>
      </c>
      <c r="C18" s="31">
        <v>3890</v>
      </c>
      <c r="D18" s="31">
        <v>3495</v>
      </c>
      <c r="E18" s="31" t="s">
        <v>12</v>
      </c>
      <c r="F18" s="31">
        <v>3999</v>
      </c>
      <c r="G18" s="32" t="s">
        <v>12</v>
      </c>
      <c r="H18" s="31" t="s">
        <v>12</v>
      </c>
      <c r="I18" s="33" t="s">
        <v>12</v>
      </c>
      <c r="J18" s="24">
        <f t="shared" si="5"/>
        <v>4</v>
      </c>
      <c r="K18" s="23">
        <f t="shared" si="6"/>
        <v>3693.5</v>
      </c>
      <c r="L18" s="35">
        <f t="shared" si="7"/>
        <v>3999</v>
      </c>
      <c r="M18" s="37">
        <f t="shared" si="8"/>
        <v>3390</v>
      </c>
      <c r="N18" s="25">
        <f t="shared" si="4"/>
        <v>0.17964601769911503</v>
      </c>
    </row>
    <row r="19" spans="1:219" s="4" customFormat="1" ht="31.5" x14ac:dyDescent="0.3">
      <c r="A19" s="9" t="s">
        <v>97</v>
      </c>
      <c r="B19" s="30">
        <v>2890</v>
      </c>
      <c r="C19" s="31">
        <v>3290</v>
      </c>
      <c r="D19" s="31">
        <v>2595</v>
      </c>
      <c r="E19" s="31">
        <v>2468</v>
      </c>
      <c r="F19" s="31">
        <v>3290</v>
      </c>
      <c r="G19" s="32" t="s">
        <v>12</v>
      </c>
      <c r="H19" s="31" t="s">
        <v>12</v>
      </c>
      <c r="I19" s="33" t="s">
        <v>12</v>
      </c>
      <c r="J19" s="24">
        <f t="shared" si="5"/>
        <v>5</v>
      </c>
      <c r="K19" s="23">
        <f t="shared" si="6"/>
        <v>2906.6</v>
      </c>
      <c r="L19" s="35">
        <f t="shared" si="7"/>
        <v>3290</v>
      </c>
      <c r="M19" s="37">
        <f t="shared" si="8"/>
        <v>2468</v>
      </c>
      <c r="N19" s="25">
        <f t="shared" si="4"/>
        <v>0.33306320907617504</v>
      </c>
      <c r="O19" s="3"/>
      <c r="R19" s="3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J19" s="3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BB19" s="3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T19" s="3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L19" s="3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DD19" s="3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V19" s="3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N19" s="3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F19" s="3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X19" s="3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P19" s="3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H19" s="3"/>
      <c r="HJ19" s="5"/>
      <c r="HK19" s="5"/>
    </row>
    <row r="20" spans="1:219" s="4" customFormat="1" ht="31.5" x14ac:dyDescent="0.3">
      <c r="A20" s="9" t="s">
        <v>37</v>
      </c>
      <c r="B20" s="30">
        <v>2590</v>
      </c>
      <c r="C20" s="31">
        <v>2990</v>
      </c>
      <c r="D20" s="31">
        <v>2690</v>
      </c>
      <c r="E20" s="31" t="s">
        <v>12</v>
      </c>
      <c r="F20" s="31" t="s">
        <v>12</v>
      </c>
      <c r="G20" s="32">
        <v>1995</v>
      </c>
      <c r="H20" s="31" t="s">
        <v>12</v>
      </c>
      <c r="I20" s="33" t="s">
        <v>12</v>
      </c>
      <c r="J20" s="24">
        <f t="shared" si="5"/>
        <v>4</v>
      </c>
      <c r="K20" s="23">
        <f t="shared" si="6"/>
        <v>2566.25</v>
      </c>
      <c r="L20" s="35">
        <f t="shared" si="7"/>
        <v>2990</v>
      </c>
      <c r="M20" s="37">
        <f t="shared" si="8"/>
        <v>1995</v>
      </c>
      <c r="N20" s="25">
        <f t="shared" si="4"/>
        <v>0.49874686716791977</v>
      </c>
      <c r="O20" s="3"/>
      <c r="R20" s="3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J20" s="3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BB20" s="3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T20" s="3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L20" s="3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DD20" s="3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V20" s="3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N20" s="3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F20" s="3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X20" s="3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P20" s="3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H20" s="3"/>
      <c r="HJ20" s="5"/>
      <c r="HK20" s="5"/>
    </row>
    <row r="21" spans="1:219" ht="31.5" x14ac:dyDescent="0.25">
      <c r="A21" s="9" t="s">
        <v>98</v>
      </c>
      <c r="B21" s="30">
        <v>2590</v>
      </c>
      <c r="C21" s="31">
        <v>2990</v>
      </c>
      <c r="D21" s="31">
        <v>2495</v>
      </c>
      <c r="E21" s="31" t="s">
        <v>12</v>
      </c>
      <c r="F21" s="31">
        <v>2999</v>
      </c>
      <c r="G21" s="32" t="s">
        <v>12</v>
      </c>
      <c r="H21" s="31" t="s">
        <v>12</v>
      </c>
      <c r="I21" s="33" t="s">
        <v>12</v>
      </c>
      <c r="J21" s="24">
        <f t="shared" si="5"/>
        <v>4</v>
      </c>
      <c r="K21" s="23">
        <f t="shared" si="6"/>
        <v>2768.5</v>
      </c>
      <c r="L21" s="35">
        <f t="shared" si="7"/>
        <v>2999</v>
      </c>
      <c r="M21" s="37">
        <f t="shared" si="8"/>
        <v>2495</v>
      </c>
      <c r="N21" s="25">
        <f t="shared" si="4"/>
        <v>0.20200400801603208</v>
      </c>
    </row>
    <row r="22" spans="1:219" x14ac:dyDescent="0.25">
      <c r="A22" s="9" t="s">
        <v>38</v>
      </c>
      <c r="B22" s="30">
        <v>2590</v>
      </c>
      <c r="C22" s="31">
        <v>2990</v>
      </c>
      <c r="D22" s="31">
        <v>2690</v>
      </c>
      <c r="E22" s="31" t="s">
        <v>12</v>
      </c>
      <c r="F22" s="31" t="s">
        <v>12</v>
      </c>
      <c r="G22" s="32" t="s">
        <v>12</v>
      </c>
      <c r="H22" s="31" t="s">
        <v>12</v>
      </c>
      <c r="I22" s="33" t="s">
        <v>12</v>
      </c>
      <c r="J22" s="24">
        <f t="shared" si="5"/>
        <v>3</v>
      </c>
      <c r="K22" s="23">
        <f t="shared" si="6"/>
        <v>2756.6666666666665</v>
      </c>
      <c r="L22" s="35">
        <f t="shared" si="7"/>
        <v>2990</v>
      </c>
      <c r="M22" s="37">
        <f t="shared" si="8"/>
        <v>2590</v>
      </c>
      <c r="N22" s="25">
        <f t="shared" si="4"/>
        <v>0.15444015444015444</v>
      </c>
    </row>
    <row r="23" spans="1:219" ht="47.25" x14ac:dyDescent="0.25">
      <c r="A23" s="9" t="s">
        <v>94</v>
      </c>
      <c r="B23" s="30">
        <v>5990</v>
      </c>
      <c r="C23" s="31">
        <v>6990</v>
      </c>
      <c r="D23" s="31">
        <v>5395</v>
      </c>
      <c r="E23" s="31" t="s">
        <v>12</v>
      </c>
      <c r="F23" s="31">
        <v>4890</v>
      </c>
      <c r="G23" s="32" t="s">
        <v>12</v>
      </c>
      <c r="H23" s="31" t="s">
        <v>12</v>
      </c>
      <c r="I23" s="33" t="s">
        <v>12</v>
      </c>
      <c r="J23" s="24">
        <f t="shared" si="5"/>
        <v>4</v>
      </c>
      <c r="K23" s="23">
        <f t="shared" si="6"/>
        <v>5816.25</v>
      </c>
      <c r="L23" s="35">
        <f t="shared" si="7"/>
        <v>6990</v>
      </c>
      <c r="M23" s="37">
        <f t="shared" si="8"/>
        <v>4890</v>
      </c>
      <c r="N23" s="25">
        <f t="shared" si="4"/>
        <v>0.42944785276073622</v>
      </c>
    </row>
    <row r="24" spans="1:219" ht="31.5" x14ac:dyDescent="0.25">
      <c r="A24" s="9" t="s">
        <v>39</v>
      </c>
      <c r="B24" s="30">
        <v>3190</v>
      </c>
      <c r="C24" s="31">
        <v>3690</v>
      </c>
      <c r="D24" s="31">
        <v>3320</v>
      </c>
      <c r="E24" s="31" t="s">
        <v>12</v>
      </c>
      <c r="F24" s="31">
        <v>3999</v>
      </c>
      <c r="G24" s="32" t="s">
        <v>12</v>
      </c>
      <c r="H24" s="31">
        <v>2998</v>
      </c>
      <c r="I24" s="33" t="s">
        <v>12</v>
      </c>
      <c r="J24" s="24">
        <f t="shared" si="5"/>
        <v>5</v>
      </c>
      <c r="K24" s="23">
        <f t="shared" si="6"/>
        <v>3439.4</v>
      </c>
      <c r="L24" s="35">
        <f t="shared" si="7"/>
        <v>3999</v>
      </c>
      <c r="M24" s="37">
        <f t="shared" si="8"/>
        <v>2998</v>
      </c>
      <c r="N24" s="25">
        <f t="shared" si="4"/>
        <v>0.33388925950633758</v>
      </c>
    </row>
    <row r="25" spans="1:219" ht="31.5" x14ac:dyDescent="0.25">
      <c r="A25" s="9" t="s">
        <v>95</v>
      </c>
      <c r="B25" s="30">
        <v>4290</v>
      </c>
      <c r="C25" s="31">
        <v>4990</v>
      </c>
      <c r="D25" s="31">
        <v>3895</v>
      </c>
      <c r="E25" s="31">
        <v>3743</v>
      </c>
      <c r="F25" s="31">
        <v>3990</v>
      </c>
      <c r="G25" s="32">
        <v>3498</v>
      </c>
      <c r="H25" s="31" t="s">
        <v>12</v>
      </c>
      <c r="I25" s="33" t="s">
        <v>12</v>
      </c>
      <c r="J25" s="24">
        <f t="shared" si="5"/>
        <v>6</v>
      </c>
      <c r="K25" s="23">
        <f t="shared" si="6"/>
        <v>4067.6666666666665</v>
      </c>
      <c r="L25" s="35">
        <f t="shared" si="7"/>
        <v>4990</v>
      </c>
      <c r="M25" s="37">
        <f t="shared" si="8"/>
        <v>3498</v>
      </c>
      <c r="N25" s="25">
        <f t="shared" si="4"/>
        <v>0.42652944539736992</v>
      </c>
    </row>
    <row r="26" spans="1:219" ht="31.5" x14ac:dyDescent="0.25">
      <c r="A26" s="9" t="s">
        <v>40</v>
      </c>
      <c r="B26" s="30">
        <v>3490</v>
      </c>
      <c r="C26" s="31">
        <v>3990</v>
      </c>
      <c r="D26" s="31">
        <v>3595</v>
      </c>
      <c r="E26" s="31" t="s">
        <v>12</v>
      </c>
      <c r="F26" s="31">
        <v>3999</v>
      </c>
      <c r="G26" s="32" t="s">
        <v>12</v>
      </c>
      <c r="H26" s="31" t="s">
        <v>13</v>
      </c>
      <c r="I26" s="33" t="s">
        <v>12</v>
      </c>
      <c r="J26" s="24">
        <f t="shared" si="5"/>
        <v>4</v>
      </c>
      <c r="K26" s="23">
        <f t="shared" si="6"/>
        <v>3768.5</v>
      </c>
      <c r="L26" s="35">
        <f t="shared" si="7"/>
        <v>3999</v>
      </c>
      <c r="M26" s="37">
        <f t="shared" si="8"/>
        <v>3490</v>
      </c>
      <c r="N26" s="25">
        <f t="shared" si="4"/>
        <v>0.14584527220630372</v>
      </c>
    </row>
    <row r="27" spans="1:219" ht="18.75" x14ac:dyDescent="0.25">
      <c r="A27" s="39" t="s">
        <v>3</v>
      </c>
      <c r="B27" s="16" t="s">
        <v>10</v>
      </c>
      <c r="C27" s="17" t="s">
        <v>10</v>
      </c>
      <c r="D27" s="17" t="s">
        <v>10</v>
      </c>
      <c r="E27" s="17" t="s">
        <v>10</v>
      </c>
      <c r="F27" s="17" t="s">
        <v>10</v>
      </c>
      <c r="G27" s="17" t="s">
        <v>10</v>
      </c>
      <c r="H27" s="17" t="s">
        <v>10</v>
      </c>
      <c r="I27" s="18" t="s">
        <v>10</v>
      </c>
      <c r="J27" s="19"/>
      <c r="K27" s="20"/>
      <c r="L27" s="21"/>
      <c r="M27" s="21"/>
      <c r="N27" s="22"/>
    </row>
    <row r="28" spans="1:219" ht="31.5" x14ac:dyDescent="0.25">
      <c r="A28" s="9" t="s">
        <v>85</v>
      </c>
      <c r="B28" s="30">
        <v>3290</v>
      </c>
      <c r="C28" s="31">
        <v>2990</v>
      </c>
      <c r="D28" s="31">
        <v>3320</v>
      </c>
      <c r="E28" s="31">
        <v>2768</v>
      </c>
      <c r="F28" s="31">
        <v>2750</v>
      </c>
      <c r="G28" s="32">
        <v>2575</v>
      </c>
      <c r="H28" s="31" t="s">
        <v>12</v>
      </c>
      <c r="I28" s="33" t="s">
        <v>12</v>
      </c>
      <c r="J28" s="24">
        <f t="shared" ref="J28:J35" si="9">COUNT(B28:I28)</f>
        <v>6</v>
      </c>
      <c r="K28" s="23">
        <f t="shared" ref="K28:K35" si="10">AVERAGE(B28:I28)</f>
        <v>2948.8333333333335</v>
      </c>
      <c r="L28" s="35">
        <f t="shared" ref="L28:L35" si="11">MAX(B28:I28)</f>
        <v>3320</v>
      </c>
      <c r="M28" s="37">
        <f t="shared" ref="M28:M35" si="12">MIN(B28:I28)</f>
        <v>2575</v>
      </c>
      <c r="N28" s="25">
        <f t="shared" si="4"/>
        <v>0.28932038834951457</v>
      </c>
    </row>
    <row r="29" spans="1:219" ht="31.5" x14ac:dyDescent="0.25">
      <c r="A29" s="9" t="s">
        <v>41</v>
      </c>
      <c r="B29" s="30">
        <v>3690</v>
      </c>
      <c r="C29" s="31">
        <v>4290</v>
      </c>
      <c r="D29" s="31" t="s">
        <v>12</v>
      </c>
      <c r="E29" s="31">
        <v>3218</v>
      </c>
      <c r="F29" s="31">
        <v>3490</v>
      </c>
      <c r="G29" s="32" t="s">
        <v>12</v>
      </c>
      <c r="H29" s="31" t="s">
        <v>12</v>
      </c>
      <c r="I29" s="33" t="s">
        <v>12</v>
      </c>
      <c r="J29" s="24">
        <f t="shared" si="9"/>
        <v>4</v>
      </c>
      <c r="K29" s="23">
        <f t="shared" si="10"/>
        <v>3672</v>
      </c>
      <c r="L29" s="35">
        <f t="shared" si="11"/>
        <v>4290</v>
      </c>
      <c r="M29" s="37">
        <f t="shared" si="12"/>
        <v>3218</v>
      </c>
      <c r="N29" s="25">
        <f t="shared" si="4"/>
        <v>0.33312616532007461</v>
      </c>
    </row>
    <row r="30" spans="1:219" ht="31.5" x14ac:dyDescent="0.25">
      <c r="A30" s="9" t="s">
        <v>84</v>
      </c>
      <c r="B30" s="30">
        <v>3790</v>
      </c>
      <c r="C30" s="31">
        <v>4390</v>
      </c>
      <c r="D30" s="31">
        <v>3395</v>
      </c>
      <c r="E30" s="31">
        <v>3293</v>
      </c>
      <c r="F30" s="31">
        <v>3280</v>
      </c>
      <c r="G30" s="32">
        <v>2975</v>
      </c>
      <c r="H30" s="31">
        <v>2981</v>
      </c>
      <c r="I30" s="33">
        <v>3368</v>
      </c>
      <c r="J30" s="24">
        <f t="shared" si="9"/>
        <v>8</v>
      </c>
      <c r="K30" s="23">
        <f t="shared" si="10"/>
        <v>3434</v>
      </c>
      <c r="L30" s="35">
        <f t="shared" si="11"/>
        <v>4390</v>
      </c>
      <c r="M30" s="37">
        <f t="shared" si="12"/>
        <v>2975</v>
      </c>
      <c r="N30" s="25">
        <f t="shared" si="4"/>
        <v>0.47563025210084031</v>
      </c>
    </row>
    <row r="31" spans="1:219" ht="31.5" x14ac:dyDescent="0.25">
      <c r="A31" s="9" t="s">
        <v>42</v>
      </c>
      <c r="B31" s="30">
        <v>2290</v>
      </c>
      <c r="C31" s="31">
        <v>2690</v>
      </c>
      <c r="D31" s="31">
        <v>2420</v>
      </c>
      <c r="E31" s="31" t="s">
        <v>12</v>
      </c>
      <c r="F31" s="31">
        <v>1890</v>
      </c>
      <c r="G31" s="32" t="s">
        <v>12</v>
      </c>
      <c r="H31" s="31">
        <v>1855</v>
      </c>
      <c r="I31" s="33" t="s">
        <v>12</v>
      </c>
      <c r="J31" s="24">
        <f t="shared" si="9"/>
        <v>5</v>
      </c>
      <c r="K31" s="23">
        <f t="shared" si="10"/>
        <v>2229</v>
      </c>
      <c r="L31" s="35">
        <f t="shared" si="11"/>
        <v>2690</v>
      </c>
      <c r="M31" s="37">
        <f t="shared" si="12"/>
        <v>1855</v>
      </c>
      <c r="N31" s="25">
        <f t="shared" si="4"/>
        <v>0.45013477088948789</v>
      </c>
    </row>
    <row r="32" spans="1:219" ht="31.5" x14ac:dyDescent="0.25">
      <c r="A32" s="9" t="s">
        <v>43</v>
      </c>
      <c r="B32" s="30">
        <v>4290</v>
      </c>
      <c r="C32" s="31">
        <v>4990</v>
      </c>
      <c r="D32" s="31">
        <v>3895</v>
      </c>
      <c r="E32" s="31">
        <v>3743</v>
      </c>
      <c r="F32" s="31">
        <v>3590</v>
      </c>
      <c r="G32" s="32">
        <v>3385</v>
      </c>
      <c r="H32" s="31">
        <v>3394</v>
      </c>
      <c r="I32" s="33">
        <v>3818</v>
      </c>
      <c r="J32" s="24">
        <f t="shared" si="9"/>
        <v>8</v>
      </c>
      <c r="K32" s="23">
        <f t="shared" si="10"/>
        <v>3888.125</v>
      </c>
      <c r="L32" s="35">
        <f t="shared" si="11"/>
        <v>4990</v>
      </c>
      <c r="M32" s="37">
        <f t="shared" si="12"/>
        <v>3385</v>
      </c>
      <c r="N32" s="25">
        <f t="shared" si="4"/>
        <v>0.47415066469719352</v>
      </c>
    </row>
    <row r="33" spans="1:14" ht="31.5" x14ac:dyDescent="0.25">
      <c r="A33" s="9" t="s">
        <v>88</v>
      </c>
      <c r="B33" s="30">
        <v>3690</v>
      </c>
      <c r="C33" s="31">
        <v>3490</v>
      </c>
      <c r="D33" s="31">
        <v>3860</v>
      </c>
      <c r="E33" s="31">
        <v>3218</v>
      </c>
      <c r="F33" s="31">
        <v>2990</v>
      </c>
      <c r="G33" s="32" t="s">
        <v>12</v>
      </c>
      <c r="H33" s="31">
        <v>2980</v>
      </c>
      <c r="I33" s="33">
        <v>3298</v>
      </c>
      <c r="J33" s="24">
        <f t="shared" si="9"/>
        <v>7</v>
      </c>
      <c r="K33" s="23">
        <f t="shared" si="10"/>
        <v>3360.8571428571427</v>
      </c>
      <c r="L33" s="35">
        <f t="shared" si="11"/>
        <v>3860</v>
      </c>
      <c r="M33" s="37">
        <f t="shared" si="12"/>
        <v>2980</v>
      </c>
      <c r="N33" s="25">
        <f t="shared" si="4"/>
        <v>0.29530201342281881</v>
      </c>
    </row>
    <row r="34" spans="1:14" ht="31.5" x14ac:dyDescent="0.25">
      <c r="A34" s="9" t="s">
        <v>44</v>
      </c>
      <c r="B34" s="30">
        <v>5290</v>
      </c>
      <c r="C34" s="31">
        <v>5490</v>
      </c>
      <c r="D34" s="31">
        <v>4940</v>
      </c>
      <c r="E34" s="31">
        <v>4418</v>
      </c>
      <c r="F34" s="31">
        <v>4400</v>
      </c>
      <c r="G34" s="32">
        <v>3935</v>
      </c>
      <c r="H34" s="31" t="s">
        <v>12</v>
      </c>
      <c r="I34" s="33">
        <v>4493</v>
      </c>
      <c r="J34" s="24">
        <f t="shared" si="9"/>
        <v>7</v>
      </c>
      <c r="K34" s="23">
        <f t="shared" si="10"/>
        <v>4709.4285714285716</v>
      </c>
      <c r="L34" s="35">
        <f t="shared" si="11"/>
        <v>5490</v>
      </c>
      <c r="M34" s="37">
        <f t="shared" si="12"/>
        <v>3935</v>
      </c>
      <c r="N34" s="25">
        <f t="shared" si="4"/>
        <v>0.39517153748411687</v>
      </c>
    </row>
    <row r="35" spans="1:14" ht="31.5" x14ac:dyDescent="0.25">
      <c r="A35" s="9" t="s">
        <v>86</v>
      </c>
      <c r="B35" s="30">
        <v>3690</v>
      </c>
      <c r="C35" s="31">
        <v>3490</v>
      </c>
      <c r="D35" s="31">
        <v>3860</v>
      </c>
      <c r="E35" s="31">
        <v>3218</v>
      </c>
      <c r="F35" s="31">
        <v>4299</v>
      </c>
      <c r="G35" s="32" t="s">
        <v>12</v>
      </c>
      <c r="H35" s="31">
        <v>2984</v>
      </c>
      <c r="I35" s="33">
        <v>3443</v>
      </c>
      <c r="J35" s="24">
        <f t="shared" si="9"/>
        <v>7</v>
      </c>
      <c r="K35" s="23">
        <f t="shared" si="10"/>
        <v>3569.1428571428573</v>
      </c>
      <c r="L35" s="35">
        <f t="shared" si="11"/>
        <v>4299</v>
      </c>
      <c r="M35" s="37">
        <f t="shared" si="12"/>
        <v>2984</v>
      </c>
      <c r="N35" s="25">
        <f t="shared" si="4"/>
        <v>0.44068364611260052</v>
      </c>
    </row>
    <row r="36" spans="1:14" ht="18.75" x14ac:dyDescent="0.25">
      <c r="A36" s="39" t="s">
        <v>4</v>
      </c>
      <c r="B36" s="16" t="s">
        <v>10</v>
      </c>
      <c r="C36" s="17" t="s">
        <v>10</v>
      </c>
      <c r="D36" s="17" t="s">
        <v>10</v>
      </c>
      <c r="E36" s="17" t="s">
        <v>10</v>
      </c>
      <c r="F36" s="17" t="s">
        <v>10</v>
      </c>
      <c r="G36" s="17" t="s">
        <v>10</v>
      </c>
      <c r="H36" s="17" t="s">
        <v>10</v>
      </c>
      <c r="I36" s="18" t="s">
        <v>10</v>
      </c>
      <c r="J36" s="19"/>
      <c r="K36" s="20"/>
      <c r="L36" s="21"/>
      <c r="M36" s="21"/>
      <c r="N36" s="22"/>
    </row>
    <row r="37" spans="1:14" ht="31.5" x14ac:dyDescent="0.25">
      <c r="A37" s="9" t="s">
        <v>45</v>
      </c>
      <c r="B37" s="30">
        <v>1690</v>
      </c>
      <c r="C37" s="31">
        <v>1990</v>
      </c>
      <c r="D37" s="31" t="s">
        <v>12</v>
      </c>
      <c r="E37" s="31" t="s">
        <v>12</v>
      </c>
      <c r="F37" s="31">
        <v>1690</v>
      </c>
      <c r="G37" s="32" t="s">
        <v>12</v>
      </c>
      <c r="H37" s="31" t="s">
        <v>12</v>
      </c>
      <c r="I37" s="33" t="s">
        <v>12</v>
      </c>
      <c r="J37" s="24">
        <f t="shared" ref="J37:J42" si="13">COUNT(B37:I37)</f>
        <v>3</v>
      </c>
      <c r="K37" s="23">
        <f t="shared" ref="K37:K42" si="14">AVERAGE(B37:I37)</f>
        <v>1790</v>
      </c>
      <c r="L37" s="35">
        <f t="shared" ref="L37:L42" si="15">MAX(B37:I37)</f>
        <v>1990</v>
      </c>
      <c r="M37" s="37">
        <f t="shared" ref="M37:M42" si="16">MIN(B37:I37)</f>
        <v>1690</v>
      </c>
      <c r="N37" s="25">
        <f t="shared" si="4"/>
        <v>0.17751479289940827</v>
      </c>
    </row>
    <row r="38" spans="1:14" ht="47.25" x14ac:dyDescent="0.25">
      <c r="A38" s="9" t="s">
        <v>87</v>
      </c>
      <c r="B38" s="30">
        <v>4290</v>
      </c>
      <c r="C38" s="31">
        <v>4990</v>
      </c>
      <c r="D38" s="31">
        <v>4490</v>
      </c>
      <c r="E38" s="31">
        <v>3743</v>
      </c>
      <c r="F38" s="31">
        <v>3499</v>
      </c>
      <c r="G38" s="32">
        <v>3441</v>
      </c>
      <c r="H38" s="31" t="s">
        <v>12</v>
      </c>
      <c r="I38" s="33">
        <v>3818</v>
      </c>
      <c r="J38" s="24">
        <f t="shared" si="13"/>
        <v>7</v>
      </c>
      <c r="K38" s="23">
        <f t="shared" si="14"/>
        <v>4038.7142857142858</v>
      </c>
      <c r="L38" s="35">
        <f t="shared" si="15"/>
        <v>4990</v>
      </c>
      <c r="M38" s="37">
        <f t="shared" si="16"/>
        <v>3441</v>
      </c>
      <c r="N38" s="25">
        <f t="shared" si="4"/>
        <v>0.45015983725661146</v>
      </c>
    </row>
    <row r="39" spans="1:14" ht="47.25" x14ac:dyDescent="0.25">
      <c r="A39" s="9" t="s">
        <v>46</v>
      </c>
      <c r="B39" s="30">
        <v>3190</v>
      </c>
      <c r="C39" s="31">
        <v>3690</v>
      </c>
      <c r="D39" s="31">
        <v>3320</v>
      </c>
      <c r="E39" s="31">
        <v>2768</v>
      </c>
      <c r="F39" s="31">
        <v>2590</v>
      </c>
      <c r="G39" s="32">
        <v>2485</v>
      </c>
      <c r="H39" s="31">
        <v>2498</v>
      </c>
      <c r="I39" s="33">
        <v>2918</v>
      </c>
      <c r="J39" s="24">
        <f t="shared" si="13"/>
        <v>8</v>
      </c>
      <c r="K39" s="23">
        <f t="shared" si="14"/>
        <v>2932.375</v>
      </c>
      <c r="L39" s="35">
        <f t="shared" si="15"/>
        <v>3690</v>
      </c>
      <c r="M39" s="37">
        <f t="shared" si="16"/>
        <v>2485</v>
      </c>
      <c r="N39" s="25">
        <f t="shared" si="4"/>
        <v>0.48490945674044267</v>
      </c>
    </row>
    <row r="40" spans="1:14" ht="31.5" x14ac:dyDescent="0.25">
      <c r="A40" s="9" t="s">
        <v>47</v>
      </c>
      <c r="B40" s="30">
        <v>3190</v>
      </c>
      <c r="C40" s="31">
        <v>3690</v>
      </c>
      <c r="D40" s="31">
        <v>3090</v>
      </c>
      <c r="E40" s="31">
        <v>2768</v>
      </c>
      <c r="F40" s="31">
        <v>2750</v>
      </c>
      <c r="G40" s="32">
        <v>2481</v>
      </c>
      <c r="H40" s="31">
        <v>2496</v>
      </c>
      <c r="I40" s="33" t="s">
        <v>12</v>
      </c>
      <c r="J40" s="24">
        <f t="shared" si="13"/>
        <v>7</v>
      </c>
      <c r="K40" s="23">
        <f t="shared" si="14"/>
        <v>2923.5714285714284</v>
      </c>
      <c r="L40" s="35">
        <f t="shared" si="15"/>
        <v>3690</v>
      </c>
      <c r="M40" s="37">
        <f t="shared" si="16"/>
        <v>2481</v>
      </c>
      <c r="N40" s="25">
        <f t="shared" si="4"/>
        <v>0.48730350665054412</v>
      </c>
    </row>
    <row r="41" spans="1:14" x14ac:dyDescent="0.25">
      <c r="A41" s="9" t="s">
        <v>48</v>
      </c>
      <c r="B41" s="30">
        <v>1690</v>
      </c>
      <c r="C41" s="31">
        <v>1990</v>
      </c>
      <c r="D41" s="31" t="s">
        <v>12</v>
      </c>
      <c r="E41" s="31" t="s">
        <v>12</v>
      </c>
      <c r="F41" s="31">
        <v>1690</v>
      </c>
      <c r="G41" s="32" t="s">
        <v>12</v>
      </c>
      <c r="H41" s="31" t="s">
        <v>12</v>
      </c>
      <c r="I41" s="33" t="s">
        <v>12</v>
      </c>
      <c r="J41" s="24">
        <f t="shared" si="13"/>
        <v>3</v>
      </c>
      <c r="K41" s="23">
        <f t="shared" si="14"/>
        <v>1790</v>
      </c>
      <c r="L41" s="35">
        <f t="shared" si="15"/>
        <v>1990</v>
      </c>
      <c r="M41" s="37">
        <f t="shared" si="16"/>
        <v>1690</v>
      </c>
      <c r="N41" s="25">
        <f t="shared" si="4"/>
        <v>0.17751479289940827</v>
      </c>
    </row>
    <row r="42" spans="1:14" ht="31.5" x14ac:dyDescent="0.25">
      <c r="A42" s="9" t="s">
        <v>49</v>
      </c>
      <c r="B42" s="30" t="s">
        <v>12</v>
      </c>
      <c r="C42" s="31">
        <v>2990</v>
      </c>
      <c r="D42" s="31" t="s">
        <v>12</v>
      </c>
      <c r="E42" s="31" t="s">
        <v>12</v>
      </c>
      <c r="F42" s="31">
        <v>2999</v>
      </c>
      <c r="G42" s="32" t="s">
        <v>12</v>
      </c>
      <c r="H42" s="31" t="s">
        <v>12</v>
      </c>
      <c r="I42" s="33" t="s">
        <v>12</v>
      </c>
      <c r="J42" s="24">
        <f t="shared" si="13"/>
        <v>2</v>
      </c>
      <c r="K42" s="23">
        <f t="shared" si="14"/>
        <v>2994.5</v>
      </c>
      <c r="L42" s="35">
        <f t="shared" si="15"/>
        <v>2999</v>
      </c>
      <c r="M42" s="37">
        <f t="shared" si="16"/>
        <v>2990</v>
      </c>
      <c r="N42" s="25">
        <f t="shared" si="4"/>
        <v>3.0100334448160534E-3</v>
      </c>
    </row>
    <row r="43" spans="1:14" ht="18.75" x14ac:dyDescent="0.25">
      <c r="A43" s="39" t="s">
        <v>19</v>
      </c>
      <c r="B43" s="16" t="s">
        <v>10</v>
      </c>
      <c r="C43" s="17" t="s">
        <v>10</v>
      </c>
      <c r="D43" s="17" t="s">
        <v>10</v>
      </c>
      <c r="E43" s="17" t="s">
        <v>10</v>
      </c>
      <c r="F43" s="17" t="s">
        <v>10</v>
      </c>
      <c r="G43" s="17" t="s">
        <v>10</v>
      </c>
      <c r="H43" s="17" t="s">
        <v>10</v>
      </c>
      <c r="I43" s="18" t="s">
        <v>10</v>
      </c>
      <c r="J43" s="19"/>
      <c r="K43" s="20"/>
      <c r="L43" s="21"/>
      <c r="M43" s="21"/>
      <c r="N43" s="22"/>
    </row>
    <row r="44" spans="1:14" ht="47.25" x14ac:dyDescent="0.25">
      <c r="A44" s="9" t="s">
        <v>50</v>
      </c>
      <c r="B44" s="30">
        <v>2950</v>
      </c>
      <c r="C44" s="31">
        <v>2990</v>
      </c>
      <c r="D44" s="31">
        <v>2690</v>
      </c>
      <c r="E44" s="31" t="s">
        <v>12</v>
      </c>
      <c r="F44" s="31">
        <v>2999</v>
      </c>
      <c r="G44" s="32" t="s">
        <v>12</v>
      </c>
      <c r="H44" s="31" t="s">
        <v>12</v>
      </c>
      <c r="I44" s="33" t="s">
        <v>12</v>
      </c>
      <c r="J44" s="24">
        <f>COUNT(B44:I44)</f>
        <v>4</v>
      </c>
      <c r="K44" s="23">
        <f>AVERAGE(B44:I44)</f>
        <v>2907.25</v>
      </c>
      <c r="L44" s="35">
        <f>MAX(B44:I44)</f>
        <v>2999</v>
      </c>
      <c r="M44" s="37">
        <f>MIN(B44:I44)</f>
        <v>2690</v>
      </c>
      <c r="N44" s="25">
        <f t="shared" si="4"/>
        <v>0.11486988847583643</v>
      </c>
    </row>
    <row r="45" spans="1:14" ht="31.5" x14ac:dyDescent="0.25">
      <c r="A45" s="9" t="s">
        <v>51</v>
      </c>
      <c r="B45" s="30">
        <v>4290</v>
      </c>
      <c r="C45" s="31">
        <v>4990</v>
      </c>
      <c r="D45" s="31">
        <v>3895</v>
      </c>
      <c r="E45" s="31">
        <v>3743</v>
      </c>
      <c r="F45" s="31">
        <v>3999</v>
      </c>
      <c r="G45" s="32">
        <v>3421</v>
      </c>
      <c r="H45" s="31" t="s">
        <v>12</v>
      </c>
      <c r="I45" s="33">
        <v>3818</v>
      </c>
      <c r="J45" s="24">
        <f>COUNT(B45:I45)</f>
        <v>7</v>
      </c>
      <c r="K45" s="23">
        <f>AVERAGE(B45:I45)</f>
        <v>4022.2857142857142</v>
      </c>
      <c r="L45" s="35">
        <f>MAX(B45:I45)</f>
        <v>4990</v>
      </c>
      <c r="M45" s="37">
        <f>MIN(B45:I45)</f>
        <v>3421</v>
      </c>
      <c r="N45" s="25">
        <f t="shared" si="4"/>
        <v>0.45863782519731072</v>
      </c>
    </row>
    <row r="46" spans="1:14" ht="31.5" x14ac:dyDescent="0.25">
      <c r="A46" s="9" t="s">
        <v>96</v>
      </c>
      <c r="B46" s="30">
        <v>4290</v>
      </c>
      <c r="C46" s="31">
        <v>3990</v>
      </c>
      <c r="D46" s="31">
        <v>4490</v>
      </c>
      <c r="E46" s="31" t="s">
        <v>12</v>
      </c>
      <c r="F46" s="31">
        <v>3999</v>
      </c>
      <c r="G46" s="32" t="s">
        <v>12</v>
      </c>
      <c r="H46" s="31" t="s">
        <v>12</v>
      </c>
      <c r="I46" s="33" t="s">
        <v>12</v>
      </c>
      <c r="J46" s="24">
        <f>COUNT(B46:I46)</f>
        <v>4</v>
      </c>
      <c r="K46" s="23">
        <f>AVERAGE(B46:I46)</f>
        <v>4192.25</v>
      </c>
      <c r="L46" s="35">
        <f>MAX(B46:I46)</f>
        <v>4490</v>
      </c>
      <c r="M46" s="37">
        <f>MIN(B46:I46)</f>
        <v>3990</v>
      </c>
      <c r="N46" s="25">
        <f t="shared" si="4"/>
        <v>0.12531328320802004</v>
      </c>
    </row>
    <row r="47" spans="1:14" ht="31.5" x14ac:dyDescent="0.25">
      <c r="A47" s="9" t="s">
        <v>52</v>
      </c>
      <c r="B47" s="30">
        <v>2790</v>
      </c>
      <c r="C47" s="31" t="s">
        <v>12</v>
      </c>
      <c r="D47" s="31">
        <v>2950</v>
      </c>
      <c r="E47" s="31" t="s">
        <v>12</v>
      </c>
      <c r="F47" s="31" t="s">
        <v>12</v>
      </c>
      <c r="G47" s="32" t="s">
        <v>12</v>
      </c>
      <c r="H47" s="31" t="s">
        <v>12</v>
      </c>
      <c r="I47" s="33" t="s">
        <v>12</v>
      </c>
      <c r="J47" s="24">
        <f>COUNT(B47:I47)</f>
        <v>2</v>
      </c>
      <c r="K47" s="23">
        <f>AVERAGE(B47:I47)</f>
        <v>2870</v>
      </c>
      <c r="L47" s="35">
        <f>MAX(B47:I47)</f>
        <v>2950</v>
      </c>
      <c r="M47" s="37">
        <f>MIN(B47:I47)</f>
        <v>2790</v>
      </c>
      <c r="N47" s="25">
        <f t="shared" si="4"/>
        <v>5.7347670250896057E-2</v>
      </c>
    </row>
    <row r="48" spans="1:14" ht="37.5" x14ac:dyDescent="0.25">
      <c r="A48" s="39" t="s">
        <v>14</v>
      </c>
      <c r="B48" s="16" t="s">
        <v>10</v>
      </c>
      <c r="C48" s="17" t="s">
        <v>10</v>
      </c>
      <c r="D48" s="17" t="s">
        <v>10</v>
      </c>
      <c r="E48" s="17" t="s">
        <v>10</v>
      </c>
      <c r="F48" s="17" t="s">
        <v>10</v>
      </c>
      <c r="G48" s="17" t="s">
        <v>10</v>
      </c>
      <c r="H48" s="17" t="s">
        <v>10</v>
      </c>
      <c r="I48" s="18" t="s">
        <v>10</v>
      </c>
      <c r="J48" s="19"/>
      <c r="K48" s="20"/>
      <c r="L48" s="21"/>
      <c r="M48" s="21"/>
      <c r="N48" s="22"/>
    </row>
    <row r="49" spans="1:14" x14ac:dyDescent="0.25">
      <c r="A49" s="9" t="s">
        <v>53</v>
      </c>
      <c r="B49" s="30">
        <v>10290</v>
      </c>
      <c r="C49" s="31" t="s">
        <v>12</v>
      </c>
      <c r="D49" s="31">
        <v>10790</v>
      </c>
      <c r="E49" s="31" t="s">
        <v>12</v>
      </c>
      <c r="F49" s="31">
        <v>11990</v>
      </c>
      <c r="G49" s="32" t="s">
        <v>12</v>
      </c>
      <c r="H49" s="31" t="s">
        <v>12</v>
      </c>
      <c r="I49" s="33" t="s">
        <v>12</v>
      </c>
      <c r="J49" s="24">
        <f>COUNT(B49:I49)</f>
        <v>3</v>
      </c>
      <c r="K49" s="23">
        <f>AVERAGE(B49:I49)</f>
        <v>11023.333333333334</v>
      </c>
      <c r="L49" s="35">
        <f>MAX(B49:I49)</f>
        <v>11990</v>
      </c>
      <c r="M49" s="37">
        <f>MIN(B49:I49)</f>
        <v>10290</v>
      </c>
      <c r="N49" s="25">
        <f t="shared" si="4"/>
        <v>0.1652089407191448</v>
      </c>
    </row>
    <row r="50" spans="1:14" x14ac:dyDescent="0.25">
      <c r="A50" s="9" t="s">
        <v>54</v>
      </c>
      <c r="B50" s="30">
        <v>3490</v>
      </c>
      <c r="C50" s="31" t="s">
        <v>12</v>
      </c>
      <c r="D50" s="31">
        <v>3590</v>
      </c>
      <c r="E50" s="31" t="s">
        <v>12</v>
      </c>
      <c r="F50" s="31" t="s">
        <v>12</v>
      </c>
      <c r="G50" s="32" t="s">
        <v>12</v>
      </c>
      <c r="H50" s="31" t="s">
        <v>12</v>
      </c>
      <c r="I50" s="33" t="s">
        <v>12</v>
      </c>
      <c r="J50" s="24">
        <f>COUNT(B50:I50)</f>
        <v>2</v>
      </c>
      <c r="K50" s="23">
        <f>AVERAGE(B50:I50)</f>
        <v>3540</v>
      </c>
      <c r="L50" s="35">
        <f>MAX(B50:I50)</f>
        <v>3590</v>
      </c>
      <c r="M50" s="37">
        <f>MIN(B50:I50)</f>
        <v>3490</v>
      </c>
      <c r="N50" s="25">
        <f t="shared" si="4"/>
        <v>2.865329512893983E-2</v>
      </c>
    </row>
    <row r="51" spans="1:14" x14ac:dyDescent="0.25">
      <c r="A51" s="9" t="s">
        <v>55</v>
      </c>
      <c r="B51" s="30" t="s">
        <v>12</v>
      </c>
      <c r="C51" s="31" t="s">
        <v>12</v>
      </c>
      <c r="D51" s="31">
        <v>3320</v>
      </c>
      <c r="E51" s="31" t="s">
        <v>12</v>
      </c>
      <c r="F51" s="31">
        <v>3690</v>
      </c>
      <c r="G51" s="32" t="s">
        <v>12</v>
      </c>
      <c r="H51" s="31" t="s">
        <v>12</v>
      </c>
      <c r="I51" s="33" t="s">
        <v>12</v>
      </c>
      <c r="J51" s="24">
        <f>COUNT(B51:I51)</f>
        <v>2</v>
      </c>
      <c r="K51" s="23">
        <f>AVERAGE(B51:I51)</f>
        <v>3505</v>
      </c>
      <c r="L51" s="35">
        <f>MAX(B51:I51)</f>
        <v>3690</v>
      </c>
      <c r="M51" s="37">
        <f>MIN(B51:I51)</f>
        <v>3320</v>
      </c>
      <c r="N51" s="25">
        <f t="shared" si="4"/>
        <v>0.11144578313253012</v>
      </c>
    </row>
    <row r="52" spans="1:14" x14ac:dyDescent="0.25">
      <c r="A52" s="9" t="s">
        <v>56</v>
      </c>
      <c r="B52" s="30">
        <v>4290</v>
      </c>
      <c r="C52" s="31">
        <v>5990</v>
      </c>
      <c r="D52" s="31" t="s">
        <v>12</v>
      </c>
      <c r="E52" s="31" t="s">
        <v>12</v>
      </c>
      <c r="F52" s="31">
        <v>4899</v>
      </c>
      <c r="G52" s="32" t="s">
        <v>12</v>
      </c>
      <c r="H52" s="31" t="s">
        <v>13</v>
      </c>
      <c r="I52" s="33" t="s">
        <v>12</v>
      </c>
      <c r="J52" s="24">
        <f>COUNT(B52:I52)</f>
        <v>3</v>
      </c>
      <c r="K52" s="23">
        <f>AVERAGE(B52:I52)</f>
        <v>5059.666666666667</v>
      </c>
      <c r="L52" s="35">
        <f>MAX(B52:I52)</f>
        <v>5990</v>
      </c>
      <c r="M52" s="37">
        <f>MIN(B52:I52)</f>
        <v>4290</v>
      </c>
      <c r="N52" s="25">
        <f t="shared" si="4"/>
        <v>0.39627039627039629</v>
      </c>
    </row>
    <row r="53" spans="1:14" ht="18.75" x14ac:dyDescent="0.25">
      <c r="A53" s="39" t="s">
        <v>17</v>
      </c>
      <c r="B53" s="16" t="s">
        <v>10</v>
      </c>
      <c r="C53" s="17" t="s">
        <v>10</v>
      </c>
      <c r="D53" s="17" t="s">
        <v>10</v>
      </c>
      <c r="E53" s="17" t="s">
        <v>10</v>
      </c>
      <c r="F53" s="17" t="s">
        <v>10</v>
      </c>
      <c r="G53" s="17" t="s">
        <v>10</v>
      </c>
      <c r="H53" s="17" t="s">
        <v>10</v>
      </c>
      <c r="I53" s="18" t="s">
        <v>10</v>
      </c>
      <c r="J53" s="19"/>
      <c r="K53" s="20"/>
      <c r="L53" s="21"/>
      <c r="M53" s="21"/>
      <c r="N53" s="22"/>
    </row>
    <row r="54" spans="1:14" ht="31.5" x14ac:dyDescent="0.25">
      <c r="A54" s="9" t="s">
        <v>57</v>
      </c>
      <c r="B54" s="30">
        <v>6390</v>
      </c>
      <c r="C54" s="31">
        <v>5990</v>
      </c>
      <c r="D54" s="31">
        <v>6265</v>
      </c>
      <c r="E54" s="31">
        <v>5618</v>
      </c>
      <c r="F54" s="31">
        <v>5490</v>
      </c>
      <c r="G54" s="32">
        <v>4851</v>
      </c>
      <c r="H54" s="31" t="s">
        <v>12</v>
      </c>
      <c r="I54" s="33">
        <v>5693</v>
      </c>
      <c r="J54" s="24">
        <f>COUNT(B54:I54)</f>
        <v>7</v>
      </c>
      <c r="K54" s="23">
        <f>AVERAGE(B54:I54)</f>
        <v>5756.7142857142853</v>
      </c>
      <c r="L54" s="35">
        <f>MAX(B54:I54)</f>
        <v>6390</v>
      </c>
      <c r="M54" s="37">
        <f>MIN(B54:I54)</f>
        <v>4851</v>
      </c>
      <c r="N54" s="25">
        <f t="shared" si="4"/>
        <v>0.31725417439703152</v>
      </c>
    </row>
    <row r="55" spans="1:14" ht="31.5" x14ac:dyDescent="0.25">
      <c r="A55" s="9" t="s">
        <v>58</v>
      </c>
      <c r="B55" s="30">
        <v>4290</v>
      </c>
      <c r="C55" s="31">
        <v>3990</v>
      </c>
      <c r="D55" s="31">
        <v>4490</v>
      </c>
      <c r="E55" s="31">
        <v>3743</v>
      </c>
      <c r="F55" s="31">
        <v>3730</v>
      </c>
      <c r="G55" s="32">
        <v>3485</v>
      </c>
      <c r="H55" s="31">
        <v>3739</v>
      </c>
      <c r="I55" s="33">
        <v>3818</v>
      </c>
      <c r="J55" s="24">
        <f>COUNT(B55:I55)</f>
        <v>8</v>
      </c>
      <c r="K55" s="23">
        <f>AVERAGE(B55:I55)</f>
        <v>3910.625</v>
      </c>
      <c r="L55" s="35">
        <f>MAX(B55:I55)</f>
        <v>4490</v>
      </c>
      <c r="M55" s="37">
        <f>MIN(B55:I55)</f>
        <v>3485</v>
      </c>
      <c r="N55" s="25">
        <f t="shared" si="4"/>
        <v>0.28837876614060259</v>
      </c>
    </row>
    <row r="56" spans="1:14" ht="18.75" x14ac:dyDescent="0.25">
      <c r="A56" s="39" t="s">
        <v>15</v>
      </c>
      <c r="B56" s="16" t="s">
        <v>10</v>
      </c>
      <c r="C56" s="17" t="s">
        <v>10</v>
      </c>
      <c r="D56" s="17" t="s">
        <v>10</v>
      </c>
      <c r="E56" s="17" t="s">
        <v>10</v>
      </c>
      <c r="F56" s="17" t="s">
        <v>10</v>
      </c>
      <c r="G56" s="17" t="s">
        <v>10</v>
      </c>
      <c r="H56" s="17" t="s">
        <v>10</v>
      </c>
      <c r="I56" s="18" t="s">
        <v>10</v>
      </c>
      <c r="J56" s="19"/>
      <c r="K56" s="20"/>
      <c r="L56" s="21"/>
      <c r="M56" s="21"/>
      <c r="N56" s="22"/>
    </row>
    <row r="57" spans="1:14" ht="31.5" x14ac:dyDescent="0.25">
      <c r="A57" s="9" t="s">
        <v>59</v>
      </c>
      <c r="B57" s="30">
        <v>4290</v>
      </c>
      <c r="C57" s="31" t="s">
        <v>12</v>
      </c>
      <c r="D57" s="31" t="s">
        <v>12</v>
      </c>
      <c r="E57" s="31" t="s">
        <v>12</v>
      </c>
      <c r="F57" s="31">
        <v>4999</v>
      </c>
      <c r="G57" s="32" t="s">
        <v>12</v>
      </c>
      <c r="H57" s="31" t="s">
        <v>12</v>
      </c>
      <c r="I57" s="33" t="s">
        <v>12</v>
      </c>
      <c r="J57" s="24">
        <f>COUNT(B57:I57)</f>
        <v>2</v>
      </c>
      <c r="K57" s="23">
        <f>AVERAGE(B57:I57)</f>
        <v>4644.5</v>
      </c>
      <c r="L57" s="35">
        <f>MAX(B57:I57)</f>
        <v>4999</v>
      </c>
      <c r="M57" s="37">
        <f>MIN(B57:I57)</f>
        <v>4290</v>
      </c>
      <c r="N57" s="25">
        <f t="shared" si="4"/>
        <v>0.16526806526806526</v>
      </c>
    </row>
    <row r="58" spans="1:14" x14ac:dyDescent="0.25">
      <c r="A58" s="9" t="s">
        <v>60</v>
      </c>
      <c r="B58" s="30">
        <v>10990</v>
      </c>
      <c r="C58" s="31">
        <v>12990</v>
      </c>
      <c r="D58" s="31">
        <v>11595</v>
      </c>
      <c r="E58" s="31">
        <v>9743</v>
      </c>
      <c r="F58" s="31">
        <v>9740</v>
      </c>
      <c r="G58" s="32">
        <v>8995</v>
      </c>
      <c r="H58" s="31" t="s">
        <v>12</v>
      </c>
      <c r="I58" s="33">
        <v>10493</v>
      </c>
      <c r="J58" s="24">
        <f>COUNT(B58:I58)</f>
        <v>7</v>
      </c>
      <c r="K58" s="23">
        <f>AVERAGE(B58:I58)</f>
        <v>10649.428571428571</v>
      </c>
      <c r="L58" s="35">
        <f>MAX(B58:I58)</f>
        <v>12990</v>
      </c>
      <c r="M58" s="37">
        <f>MIN(B58:I58)</f>
        <v>8995</v>
      </c>
      <c r="N58" s="25">
        <f t="shared" ref="N58:N88" si="17">(L58-M58)/M58</f>
        <v>0.4441356309060589</v>
      </c>
    </row>
    <row r="59" spans="1:14" ht="18.75" x14ac:dyDescent="0.25">
      <c r="A59" s="39" t="s">
        <v>16</v>
      </c>
      <c r="B59" s="16" t="s">
        <v>10</v>
      </c>
      <c r="C59" s="17" t="s">
        <v>10</v>
      </c>
      <c r="D59" s="17" t="s">
        <v>10</v>
      </c>
      <c r="E59" s="17" t="s">
        <v>10</v>
      </c>
      <c r="F59" s="17" t="s">
        <v>10</v>
      </c>
      <c r="G59" s="17" t="s">
        <v>10</v>
      </c>
      <c r="H59" s="17" t="s">
        <v>10</v>
      </c>
      <c r="I59" s="18" t="s">
        <v>10</v>
      </c>
      <c r="J59" s="19"/>
      <c r="K59" s="20"/>
      <c r="L59" s="21"/>
      <c r="M59" s="21"/>
      <c r="N59" s="22"/>
    </row>
    <row r="60" spans="1:14" ht="31.5" x14ac:dyDescent="0.25">
      <c r="A60" s="9" t="s">
        <v>61</v>
      </c>
      <c r="B60" s="30" t="s">
        <v>13</v>
      </c>
      <c r="C60" s="31">
        <v>6990</v>
      </c>
      <c r="D60" s="31">
        <v>6290</v>
      </c>
      <c r="E60" s="31">
        <v>5243</v>
      </c>
      <c r="F60" s="31">
        <v>5460</v>
      </c>
      <c r="G60" s="32">
        <v>4961</v>
      </c>
      <c r="H60" s="31">
        <v>5239</v>
      </c>
      <c r="I60" s="33" t="s">
        <v>12</v>
      </c>
      <c r="J60" s="24">
        <f>COUNT(B60:I60)</f>
        <v>6</v>
      </c>
      <c r="K60" s="23">
        <f>AVERAGE(B60:I60)</f>
        <v>5697.166666666667</v>
      </c>
      <c r="L60" s="35">
        <f>MAX(B60:I60)</f>
        <v>6990</v>
      </c>
      <c r="M60" s="37">
        <f>MIN(B60:I60)</f>
        <v>4961</v>
      </c>
      <c r="N60" s="25">
        <f t="shared" si="17"/>
        <v>0.40899012295908083</v>
      </c>
    </row>
    <row r="61" spans="1:14" ht="47.25" x14ac:dyDescent="0.25">
      <c r="A61" s="9" t="s">
        <v>62</v>
      </c>
      <c r="B61" s="30">
        <v>5190</v>
      </c>
      <c r="C61" s="31">
        <v>4990</v>
      </c>
      <c r="D61" s="31">
        <v>5385</v>
      </c>
      <c r="E61" s="31">
        <v>4493</v>
      </c>
      <c r="F61" s="31">
        <v>4180</v>
      </c>
      <c r="G61" s="32">
        <v>4125</v>
      </c>
      <c r="H61" s="31" t="s">
        <v>12</v>
      </c>
      <c r="I61" s="33" t="s">
        <v>12</v>
      </c>
      <c r="J61" s="24">
        <f>COUNT(B61:I61)</f>
        <v>6</v>
      </c>
      <c r="K61" s="23">
        <f>AVERAGE(B61:I61)</f>
        <v>4727.166666666667</v>
      </c>
      <c r="L61" s="35">
        <f>MAX(B61:I61)</f>
        <v>5385</v>
      </c>
      <c r="M61" s="37">
        <f>MIN(B61:I61)</f>
        <v>4125</v>
      </c>
      <c r="N61" s="25">
        <f t="shared" si="17"/>
        <v>0.30545454545454548</v>
      </c>
    </row>
    <row r="62" spans="1:14" ht="18.75" x14ac:dyDescent="0.25">
      <c r="A62" s="39" t="s">
        <v>2</v>
      </c>
      <c r="B62" s="16" t="s">
        <v>10</v>
      </c>
      <c r="C62" s="17" t="s">
        <v>10</v>
      </c>
      <c r="D62" s="17" t="s">
        <v>10</v>
      </c>
      <c r="E62" s="17" t="s">
        <v>10</v>
      </c>
      <c r="F62" s="17" t="s">
        <v>10</v>
      </c>
      <c r="G62" s="17" t="s">
        <v>10</v>
      </c>
      <c r="H62" s="17" t="s">
        <v>10</v>
      </c>
      <c r="I62" s="18" t="s">
        <v>10</v>
      </c>
      <c r="J62" s="19"/>
      <c r="K62" s="20"/>
      <c r="L62" s="21"/>
      <c r="M62" s="21"/>
      <c r="N62" s="22"/>
    </row>
    <row r="63" spans="1:14" ht="31.5" x14ac:dyDescent="0.25">
      <c r="A63" s="9" t="s">
        <v>63</v>
      </c>
      <c r="B63" s="30">
        <v>3890</v>
      </c>
      <c r="C63" s="31">
        <v>4490</v>
      </c>
      <c r="D63" s="31">
        <v>3745</v>
      </c>
      <c r="E63" s="31">
        <v>3368</v>
      </c>
      <c r="F63" s="31">
        <v>3350</v>
      </c>
      <c r="G63" s="32">
        <v>3175</v>
      </c>
      <c r="H63" s="31">
        <v>3179</v>
      </c>
      <c r="I63" s="33">
        <v>3443</v>
      </c>
      <c r="J63" s="24">
        <f t="shared" ref="J63:J68" si="18">COUNT(B63:I63)</f>
        <v>8</v>
      </c>
      <c r="K63" s="23">
        <f t="shared" ref="K63:K68" si="19">AVERAGE(B63:I63)</f>
        <v>3580</v>
      </c>
      <c r="L63" s="35">
        <f t="shared" ref="L63:L68" si="20">MAX(B63:I63)</f>
        <v>4490</v>
      </c>
      <c r="M63" s="37">
        <f t="shared" ref="M63:M68" si="21">MIN(B63:I63)</f>
        <v>3175</v>
      </c>
      <c r="N63" s="25">
        <f t="shared" si="17"/>
        <v>0.4141732283464567</v>
      </c>
    </row>
    <row r="64" spans="1:14" ht="31.5" x14ac:dyDescent="0.25">
      <c r="A64" s="9" t="s">
        <v>64</v>
      </c>
      <c r="B64" s="30">
        <v>3990</v>
      </c>
      <c r="C64" s="31" t="s">
        <v>12</v>
      </c>
      <c r="D64" s="31">
        <v>4195</v>
      </c>
      <c r="E64" s="31">
        <v>3518</v>
      </c>
      <c r="F64" s="31">
        <v>3990</v>
      </c>
      <c r="G64" s="32">
        <v>3285</v>
      </c>
      <c r="H64" s="31" t="s">
        <v>12</v>
      </c>
      <c r="I64" s="33" t="s">
        <v>12</v>
      </c>
      <c r="J64" s="24">
        <f t="shared" si="18"/>
        <v>5</v>
      </c>
      <c r="K64" s="23">
        <f t="shared" si="19"/>
        <v>3795.6</v>
      </c>
      <c r="L64" s="35">
        <f t="shared" si="20"/>
        <v>4195</v>
      </c>
      <c r="M64" s="37">
        <f t="shared" si="21"/>
        <v>3285</v>
      </c>
      <c r="N64" s="25">
        <f t="shared" si="17"/>
        <v>0.27701674277016741</v>
      </c>
    </row>
    <row r="65" spans="1:14" ht="31.5" x14ac:dyDescent="0.25">
      <c r="A65" s="9" t="s">
        <v>65</v>
      </c>
      <c r="B65" s="30" t="s">
        <v>12</v>
      </c>
      <c r="C65" s="31" t="s">
        <v>12</v>
      </c>
      <c r="D65" s="31" t="s">
        <v>12</v>
      </c>
      <c r="E65" s="31">
        <v>4493</v>
      </c>
      <c r="F65" s="31" t="s">
        <v>12</v>
      </c>
      <c r="G65" s="32">
        <v>4121</v>
      </c>
      <c r="H65" s="31" t="s">
        <v>12</v>
      </c>
      <c r="I65" s="33">
        <v>4493</v>
      </c>
      <c r="J65" s="24">
        <f t="shared" si="18"/>
        <v>3</v>
      </c>
      <c r="K65" s="23">
        <f t="shared" si="19"/>
        <v>4369</v>
      </c>
      <c r="L65" s="35">
        <f t="shared" si="20"/>
        <v>4493</v>
      </c>
      <c r="M65" s="37">
        <f t="shared" si="21"/>
        <v>4121</v>
      </c>
      <c r="N65" s="25">
        <f t="shared" si="17"/>
        <v>9.0269352099005093E-2</v>
      </c>
    </row>
    <row r="66" spans="1:14" ht="47.25" x14ac:dyDescent="0.25">
      <c r="A66" s="9" t="s">
        <v>66</v>
      </c>
      <c r="B66" s="30">
        <v>3390</v>
      </c>
      <c r="C66" s="31">
        <v>3190</v>
      </c>
      <c r="D66" s="31">
        <v>2995</v>
      </c>
      <c r="E66" s="31">
        <v>2993</v>
      </c>
      <c r="F66" s="31">
        <v>3790</v>
      </c>
      <c r="G66" s="32">
        <v>2745</v>
      </c>
      <c r="H66" s="31">
        <v>2753</v>
      </c>
      <c r="I66" s="33">
        <v>3068</v>
      </c>
      <c r="J66" s="24">
        <f t="shared" si="18"/>
        <v>8</v>
      </c>
      <c r="K66" s="23">
        <f t="shared" si="19"/>
        <v>3115.5</v>
      </c>
      <c r="L66" s="35">
        <f t="shared" si="20"/>
        <v>3790</v>
      </c>
      <c r="M66" s="37">
        <f t="shared" si="21"/>
        <v>2745</v>
      </c>
      <c r="N66" s="25">
        <f t="shared" si="17"/>
        <v>0.38069216757741348</v>
      </c>
    </row>
    <row r="67" spans="1:14" ht="31.5" x14ac:dyDescent="0.25">
      <c r="A67" s="9" t="s">
        <v>67</v>
      </c>
      <c r="B67" s="30">
        <v>4990</v>
      </c>
      <c r="C67" s="31">
        <v>5990</v>
      </c>
      <c r="D67" s="31">
        <v>4695</v>
      </c>
      <c r="E67" s="31">
        <v>4493</v>
      </c>
      <c r="F67" s="31">
        <v>4190</v>
      </c>
      <c r="G67" s="32">
        <v>4120</v>
      </c>
      <c r="H67" s="31">
        <v>4124</v>
      </c>
      <c r="I67" s="33">
        <v>4718</v>
      </c>
      <c r="J67" s="24">
        <f t="shared" si="18"/>
        <v>8</v>
      </c>
      <c r="K67" s="23">
        <f t="shared" si="19"/>
        <v>4665</v>
      </c>
      <c r="L67" s="35">
        <f t="shared" si="20"/>
        <v>5990</v>
      </c>
      <c r="M67" s="37">
        <f t="shared" si="21"/>
        <v>4120</v>
      </c>
      <c r="N67" s="25">
        <f t="shared" si="17"/>
        <v>0.45388349514563109</v>
      </c>
    </row>
    <row r="68" spans="1:14" ht="31.5" x14ac:dyDescent="0.25">
      <c r="A68" s="9" t="s">
        <v>68</v>
      </c>
      <c r="B68" s="30">
        <v>5090</v>
      </c>
      <c r="C68" s="31">
        <v>4890</v>
      </c>
      <c r="D68" s="31">
        <v>5380</v>
      </c>
      <c r="E68" s="31">
        <v>4493</v>
      </c>
      <c r="F68" s="31">
        <v>4780</v>
      </c>
      <c r="G68" s="32" t="s">
        <v>12</v>
      </c>
      <c r="H68" s="31">
        <v>4492</v>
      </c>
      <c r="I68" s="33">
        <v>4568</v>
      </c>
      <c r="J68" s="24">
        <f t="shared" si="18"/>
        <v>7</v>
      </c>
      <c r="K68" s="23">
        <f t="shared" si="19"/>
        <v>4813.2857142857147</v>
      </c>
      <c r="L68" s="35">
        <f t="shared" si="20"/>
        <v>5380</v>
      </c>
      <c r="M68" s="37">
        <f t="shared" si="21"/>
        <v>4492</v>
      </c>
      <c r="N68" s="25">
        <f t="shared" si="17"/>
        <v>0.19768477292965272</v>
      </c>
    </row>
    <row r="69" spans="1:14" ht="18.75" x14ac:dyDescent="0.25">
      <c r="A69" s="39" t="s">
        <v>18</v>
      </c>
      <c r="B69" s="16" t="s">
        <v>10</v>
      </c>
      <c r="C69" s="17" t="s">
        <v>10</v>
      </c>
      <c r="D69" s="17" t="s">
        <v>10</v>
      </c>
      <c r="E69" s="17" t="s">
        <v>10</v>
      </c>
      <c r="F69" s="17" t="s">
        <v>10</v>
      </c>
      <c r="G69" s="17" t="s">
        <v>10</v>
      </c>
      <c r="H69" s="17" t="s">
        <v>10</v>
      </c>
      <c r="I69" s="18" t="s">
        <v>10</v>
      </c>
      <c r="J69" s="19"/>
      <c r="K69" s="20"/>
      <c r="L69" s="21"/>
      <c r="M69" s="21"/>
      <c r="N69" s="22"/>
    </row>
    <row r="70" spans="1:14" ht="31.5" x14ac:dyDescent="0.25">
      <c r="A70" s="9" t="s">
        <v>69</v>
      </c>
      <c r="B70" s="30">
        <v>12390</v>
      </c>
      <c r="C70" s="31">
        <v>13390</v>
      </c>
      <c r="D70" s="31">
        <v>11995</v>
      </c>
      <c r="E70" s="31">
        <v>10118</v>
      </c>
      <c r="F70" s="31">
        <v>11390</v>
      </c>
      <c r="G70" s="32">
        <v>8952</v>
      </c>
      <c r="H70" s="31" t="s">
        <v>12</v>
      </c>
      <c r="I70" s="33" t="s">
        <v>12</v>
      </c>
      <c r="J70" s="24">
        <f t="shared" ref="J70:J83" si="22">COUNT(B70:I70)</f>
        <v>6</v>
      </c>
      <c r="K70" s="23">
        <f t="shared" ref="K70:K83" si="23">AVERAGE(B70:I70)</f>
        <v>11372.5</v>
      </c>
      <c r="L70" s="35">
        <f t="shared" ref="L70:L83" si="24">MAX(B70:I70)</f>
        <v>13390</v>
      </c>
      <c r="M70" s="37">
        <f t="shared" ref="M70:M83" si="25">MIN(B70:I70)</f>
        <v>8952</v>
      </c>
      <c r="N70" s="25">
        <f t="shared" si="17"/>
        <v>0.49575513851653263</v>
      </c>
    </row>
    <row r="71" spans="1:14" ht="47.25" x14ac:dyDescent="0.25">
      <c r="A71" s="9" t="s">
        <v>70</v>
      </c>
      <c r="B71" s="30">
        <v>4290</v>
      </c>
      <c r="C71" s="31">
        <v>4990</v>
      </c>
      <c r="D71" s="31">
        <v>3995</v>
      </c>
      <c r="E71" s="31" t="s">
        <v>12</v>
      </c>
      <c r="F71" s="31" t="s">
        <v>12</v>
      </c>
      <c r="G71" s="32" t="s">
        <v>12</v>
      </c>
      <c r="H71" s="31" t="s">
        <v>12</v>
      </c>
      <c r="I71" s="33" t="s">
        <v>12</v>
      </c>
      <c r="J71" s="24">
        <f t="shared" si="22"/>
        <v>3</v>
      </c>
      <c r="K71" s="23">
        <f t="shared" si="23"/>
        <v>4425</v>
      </c>
      <c r="L71" s="35">
        <f t="shared" si="24"/>
        <v>4990</v>
      </c>
      <c r="M71" s="37">
        <f t="shared" si="25"/>
        <v>3995</v>
      </c>
      <c r="N71" s="25">
        <f t="shared" si="17"/>
        <v>0.2490613266583229</v>
      </c>
    </row>
    <row r="72" spans="1:14" ht="31.5" x14ac:dyDescent="0.25">
      <c r="A72" s="9" t="s">
        <v>71</v>
      </c>
      <c r="B72" s="30">
        <v>2590</v>
      </c>
      <c r="C72" s="31">
        <v>2990</v>
      </c>
      <c r="D72" s="31">
        <v>2690</v>
      </c>
      <c r="E72" s="31">
        <v>2243</v>
      </c>
      <c r="F72" s="31">
        <v>2240</v>
      </c>
      <c r="G72" s="32" t="s">
        <v>12</v>
      </c>
      <c r="H72" s="31" t="s">
        <v>12</v>
      </c>
      <c r="I72" s="33">
        <v>2393</v>
      </c>
      <c r="J72" s="24">
        <f t="shared" si="22"/>
        <v>6</v>
      </c>
      <c r="K72" s="23">
        <f t="shared" si="23"/>
        <v>2524.3333333333335</v>
      </c>
      <c r="L72" s="35">
        <f t="shared" si="24"/>
        <v>2990</v>
      </c>
      <c r="M72" s="37">
        <f t="shared" si="25"/>
        <v>2240</v>
      </c>
      <c r="N72" s="25">
        <f t="shared" si="17"/>
        <v>0.33482142857142855</v>
      </c>
    </row>
    <row r="73" spans="1:14" ht="31.5" x14ac:dyDescent="0.25">
      <c r="A73" s="9" t="s">
        <v>72</v>
      </c>
      <c r="B73" s="30">
        <v>4290</v>
      </c>
      <c r="C73" s="31">
        <v>4900</v>
      </c>
      <c r="D73" s="31">
        <v>4395</v>
      </c>
      <c r="E73" s="31" t="s">
        <v>12</v>
      </c>
      <c r="F73" s="31" t="s">
        <v>12</v>
      </c>
      <c r="G73" s="32" t="s">
        <v>12</v>
      </c>
      <c r="H73" s="31" t="s">
        <v>12</v>
      </c>
      <c r="I73" s="33" t="s">
        <v>12</v>
      </c>
      <c r="J73" s="24">
        <f t="shared" si="22"/>
        <v>3</v>
      </c>
      <c r="K73" s="23">
        <f t="shared" si="23"/>
        <v>4528.333333333333</v>
      </c>
      <c r="L73" s="35">
        <f t="shared" si="24"/>
        <v>4900</v>
      </c>
      <c r="M73" s="37">
        <f t="shared" si="25"/>
        <v>4290</v>
      </c>
      <c r="N73" s="25">
        <f t="shared" si="17"/>
        <v>0.14219114219114218</v>
      </c>
    </row>
    <row r="74" spans="1:14" ht="31.5" x14ac:dyDescent="0.25">
      <c r="A74" s="9" t="s">
        <v>73</v>
      </c>
      <c r="B74" s="30">
        <v>7690</v>
      </c>
      <c r="C74" s="31">
        <v>8990</v>
      </c>
      <c r="D74" s="31">
        <v>8090</v>
      </c>
      <c r="E74" s="31">
        <v>6743</v>
      </c>
      <c r="F74" s="31">
        <v>8990</v>
      </c>
      <c r="G74" s="32" t="s">
        <v>12</v>
      </c>
      <c r="H74" s="31" t="s">
        <v>12</v>
      </c>
      <c r="I74" s="33" t="s">
        <v>12</v>
      </c>
      <c r="J74" s="24">
        <f t="shared" si="22"/>
        <v>5</v>
      </c>
      <c r="K74" s="23">
        <f t="shared" si="23"/>
        <v>8100.6</v>
      </c>
      <c r="L74" s="35">
        <f t="shared" si="24"/>
        <v>8990</v>
      </c>
      <c r="M74" s="37">
        <f t="shared" si="25"/>
        <v>6743</v>
      </c>
      <c r="N74" s="25">
        <f t="shared" si="17"/>
        <v>0.33323446537149637</v>
      </c>
    </row>
    <row r="75" spans="1:14" ht="31.5" x14ac:dyDescent="0.25">
      <c r="A75" s="9" t="s">
        <v>74</v>
      </c>
      <c r="B75" s="30">
        <v>4590</v>
      </c>
      <c r="C75" s="31">
        <v>4490</v>
      </c>
      <c r="D75" s="31" t="s">
        <v>12</v>
      </c>
      <c r="E75" s="31">
        <v>4268</v>
      </c>
      <c r="F75" s="31">
        <v>4250</v>
      </c>
      <c r="G75" s="32">
        <v>3791</v>
      </c>
      <c r="H75" s="31">
        <v>4259</v>
      </c>
      <c r="I75" s="33">
        <v>4343</v>
      </c>
      <c r="J75" s="24">
        <f t="shared" si="22"/>
        <v>7</v>
      </c>
      <c r="K75" s="23">
        <f t="shared" si="23"/>
        <v>4284.4285714285716</v>
      </c>
      <c r="L75" s="35">
        <f t="shared" si="24"/>
        <v>4590</v>
      </c>
      <c r="M75" s="37">
        <f t="shared" si="25"/>
        <v>3791</v>
      </c>
      <c r="N75" s="25">
        <f t="shared" si="17"/>
        <v>0.21076233183856502</v>
      </c>
    </row>
    <row r="76" spans="1:14" ht="31.5" x14ac:dyDescent="0.25">
      <c r="A76" s="9" t="s">
        <v>75</v>
      </c>
      <c r="B76" s="30">
        <v>5390</v>
      </c>
      <c r="C76" s="31">
        <v>4710</v>
      </c>
      <c r="D76" s="31">
        <v>5660</v>
      </c>
      <c r="E76" s="31">
        <v>4718</v>
      </c>
      <c r="F76" s="31">
        <v>4990</v>
      </c>
      <c r="G76" s="32">
        <v>4195</v>
      </c>
      <c r="H76" s="31" t="s">
        <v>12</v>
      </c>
      <c r="I76" s="33">
        <v>4868</v>
      </c>
      <c r="J76" s="24">
        <f t="shared" si="22"/>
        <v>7</v>
      </c>
      <c r="K76" s="23">
        <f t="shared" si="23"/>
        <v>4933</v>
      </c>
      <c r="L76" s="35">
        <f t="shared" si="24"/>
        <v>5660</v>
      </c>
      <c r="M76" s="37">
        <f t="shared" si="25"/>
        <v>4195</v>
      </c>
      <c r="N76" s="25">
        <f t="shared" si="17"/>
        <v>0.34922526817640048</v>
      </c>
    </row>
    <row r="77" spans="1:14" ht="31.5" x14ac:dyDescent="0.25">
      <c r="A77" s="9" t="s">
        <v>76</v>
      </c>
      <c r="B77" s="30">
        <v>4990</v>
      </c>
      <c r="C77" s="31">
        <v>5990</v>
      </c>
      <c r="D77" s="31">
        <v>4695</v>
      </c>
      <c r="E77" s="31">
        <v>4493</v>
      </c>
      <c r="F77" s="31">
        <v>4620</v>
      </c>
      <c r="G77" s="32">
        <v>4122</v>
      </c>
      <c r="H77" s="31" t="s">
        <v>12</v>
      </c>
      <c r="I77" s="33">
        <v>4568</v>
      </c>
      <c r="J77" s="24">
        <f t="shared" si="22"/>
        <v>7</v>
      </c>
      <c r="K77" s="23">
        <f t="shared" si="23"/>
        <v>4782.5714285714284</v>
      </c>
      <c r="L77" s="35">
        <f t="shared" si="24"/>
        <v>5990</v>
      </c>
      <c r="M77" s="37">
        <f t="shared" si="25"/>
        <v>4122</v>
      </c>
      <c r="N77" s="25">
        <f t="shared" si="17"/>
        <v>0.45317806889859291</v>
      </c>
    </row>
    <row r="78" spans="1:14" x14ac:dyDescent="0.25">
      <c r="A78" s="9" t="s">
        <v>77</v>
      </c>
      <c r="B78" s="30">
        <v>2990</v>
      </c>
      <c r="C78" s="31">
        <v>3490</v>
      </c>
      <c r="D78" s="31">
        <v>3140</v>
      </c>
      <c r="E78" s="31" t="s">
        <v>12</v>
      </c>
      <c r="F78" s="31">
        <v>3490</v>
      </c>
      <c r="G78" s="32" t="s">
        <v>12</v>
      </c>
      <c r="H78" s="31" t="s">
        <v>12</v>
      </c>
      <c r="I78" s="33" t="s">
        <v>12</v>
      </c>
      <c r="J78" s="24">
        <f t="shared" si="22"/>
        <v>4</v>
      </c>
      <c r="K78" s="23">
        <f t="shared" si="23"/>
        <v>3277.5</v>
      </c>
      <c r="L78" s="35">
        <f t="shared" si="24"/>
        <v>3490</v>
      </c>
      <c r="M78" s="37">
        <f t="shared" si="25"/>
        <v>2990</v>
      </c>
      <c r="N78" s="25">
        <f t="shared" si="17"/>
        <v>0.16722408026755853</v>
      </c>
    </row>
    <row r="79" spans="1:14" ht="31.5" x14ac:dyDescent="0.25">
      <c r="A79" s="9" t="s">
        <v>78</v>
      </c>
      <c r="B79" s="30" t="s">
        <v>12</v>
      </c>
      <c r="C79" s="31" t="s">
        <v>12</v>
      </c>
      <c r="D79" s="31">
        <v>4490</v>
      </c>
      <c r="E79" s="31" t="s">
        <v>12</v>
      </c>
      <c r="F79" s="31">
        <v>4990</v>
      </c>
      <c r="G79" s="32" t="s">
        <v>12</v>
      </c>
      <c r="H79" s="31" t="s">
        <v>12</v>
      </c>
      <c r="I79" s="33" t="s">
        <v>12</v>
      </c>
      <c r="J79" s="24">
        <f t="shared" si="22"/>
        <v>2</v>
      </c>
      <c r="K79" s="23">
        <f t="shared" si="23"/>
        <v>4740</v>
      </c>
      <c r="L79" s="35">
        <f t="shared" si="24"/>
        <v>4990</v>
      </c>
      <c r="M79" s="37">
        <f t="shared" si="25"/>
        <v>4490</v>
      </c>
      <c r="N79" s="25">
        <f t="shared" si="17"/>
        <v>0.111358574610245</v>
      </c>
    </row>
    <row r="80" spans="1:14" ht="63" x14ac:dyDescent="0.25">
      <c r="A80" s="9" t="s">
        <v>91</v>
      </c>
      <c r="B80" s="30">
        <v>4290</v>
      </c>
      <c r="C80" s="31">
        <v>4990</v>
      </c>
      <c r="D80" s="31">
        <v>3895</v>
      </c>
      <c r="E80" s="31" t="s">
        <v>12</v>
      </c>
      <c r="F80" s="31" t="s">
        <v>13</v>
      </c>
      <c r="G80" s="32" t="s">
        <v>12</v>
      </c>
      <c r="H80" s="31" t="s">
        <v>12</v>
      </c>
      <c r="I80" s="33" t="s">
        <v>12</v>
      </c>
      <c r="J80" s="24">
        <f t="shared" si="22"/>
        <v>3</v>
      </c>
      <c r="K80" s="23">
        <f t="shared" si="23"/>
        <v>4391.666666666667</v>
      </c>
      <c r="L80" s="35">
        <f t="shared" si="24"/>
        <v>4990</v>
      </c>
      <c r="M80" s="37">
        <f t="shared" si="25"/>
        <v>3895</v>
      </c>
      <c r="N80" s="25">
        <f t="shared" si="17"/>
        <v>0.28112965340179719</v>
      </c>
    </row>
    <row r="81" spans="1:14" ht="31.5" x14ac:dyDescent="0.25">
      <c r="A81" s="9" t="s">
        <v>79</v>
      </c>
      <c r="B81" s="30">
        <v>2590</v>
      </c>
      <c r="C81" s="31">
        <v>2990</v>
      </c>
      <c r="D81" s="31">
        <v>2690</v>
      </c>
      <c r="E81" s="31" t="s">
        <v>12</v>
      </c>
      <c r="F81" s="31">
        <v>2999</v>
      </c>
      <c r="G81" s="32" t="s">
        <v>12</v>
      </c>
      <c r="H81" s="31" t="s">
        <v>12</v>
      </c>
      <c r="I81" s="33" t="s">
        <v>12</v>
      </c>
      <c r="J81" s="24">
        <f t="shared" si="22"/>
        <v>4</v>
      </c>
      <c r="K81" s="23">
        <f t="shared" si="23"/>
        <v>2817.25</v>
      </c>
      <c r="L81" s="35">
        <f t="shared" si="24"/>
        <v>2999</v>
      </c>
      <c r="M81" s="37">
        <f t="shared" si="25"/>
        <v>2590</v>
      </c>
      <c r="N81" s="25">
        <f t="shared" si="17"/>
        <v>0.15791505791505792</v>
      </c>
    </row>
    <row r="82" spans="1:14" ht="31.5" x14ac:dyDescent="0.25">
      <c r="A82" s="9" t="s">
        <v>92</v>
      </c>
      <c r="B82" s="30">
        <v>14900</v>
      </c>
      <c r="C82" s="31">
        <v>13490</v>
      </c>
      <c r="D82" s="31">
        <v>14995</v>
      </c>
      <c r="E82" s="31" t="s">
        <v>12</v>
      </c>
      <c r="F82" s="31">
        <v>16900</v>
      </c>
      <c r="G82" s="32" t="s">
        <v>12</v>
      </c>
      <c r="H82" s="31" t="s">
        <v>12</v>
      </c>
      <c r="I82" s="33" t="s">
        <v>12</v>
      </c>
      <c r="J82" s="24">
        <f t="shared" si="22"/>
        <v>4</v>
      </c>
      <c r="K82" s="23">
        <f t="shared" si="23"/>
        <v>15071.25</v>
      </c>
      <c r="L82" s="35">
        <f t="shared" si="24"/>
        <v>16900</v>
      </c>
      <c r="M82" s="37">
        <f t="shared" si="25"/>
        <v>13490</v>
      </c>
      <c r="N82" s="25">
        <f t="shared" si="17"/>
        <v>0.25277983691623424</v>
      </c>
    </row>
    <row r="83" spans="1:14" ht="31.5" x14ac:dyDescent="0.25">
      <c r="A83" s="9" t="s">
        <v>80</v>
      </c>
      <c r="B83" s="30">
        <v>2990</v>
      </c>
      <c r="C83" s="31">
        <v>2790</v>
      </c>
      <c r="D83" s="31">
        <v>3140</v>
      </c>
      <c r="E83" s="31">
        <v>2618</v>
      </c>
      <c r="F83" s="31">
        <v>2590</v>
      </c>
      <c r="G83" s="32">
        <v>2441</v>
      </c>
      <c r="H83" s="31" t="s">
        <v>12</v>
      </c>
      <c r="I83" s="33">
        <v>2768</v>
      </c>
      <c r="J83" s="24">
        <f t="shared" si="22"/>
        <v>7</v>
      </c>
      <c r="K83" s="23">
        <f t="shared" si="23"/>
        <v>2762.4285714285716</v>
      </c>
      <c r="L83" s="35">
        <f t="shared" si="24"/>
        <v>3140</v>
      </c>
      <c r="M83" s="37">
        <f t="shared" si="25"/>
        <v>2441</v>
      </c>
      <c r="N83" s="25">
        <f t="shared" si="17"/>
        <v>0.28635804997951658</v>
      </c>
    </row>
    <row r="84" spans="1:14" ht="18.75" x14ac:dyDescent="0.25">
      <c r="A84" s="39" t="s">
        <v>20</v>
      </c>
      <c r="B84" s="16" t="s">
        <v>10</v>
      </c>
      <c r="C84" s="17" t="s">
        <v>10</v>
      </c>
      <c r="D84" s="17" t="s">
        <v>10</v>
      </c>
      <c r="E84" s="17" t="s">
        <v>10</v>
      </c>
      <c r="F84" s="17" t="s">
        <v>10</v>
      </c>
      <c r="G84" s="17" t="s">
        <v>10</v>
      </c>
      <c r="H84" s="17" t="s">
        <v>10</v>
      </c>
      <c r="I84" s="18" t="s">
        <v>10</v>
      </c>
      <c r="J84" s="19"/>
      <c r="K84" s="20"/>
      <c r="L84" s="21"/>
      <c r="M84" s="21"/>
      <c r="N84" s="22"/>
    </row>
    <row r="85" spans="1:14" ht="47.25" x14ac:dyDescent="0.25">
      <c r="A85" s="9" t="s">
        <v>81</v>
      </c>
      <c r="B85" s="30">
        <v>4690</v>
      </c>
      <c r="C85" s="31">
        <v>5490</v>
      </c>
      <c r="D85" s="31">
        <v>4940</v>
      </c>
      <c r="E85" s="31">
        <v>4118</v>
      </c>
      <c r="F85" s="31">
        <v>3990</v>
      </c>
      <c r="G85" s="32" t="s">
        <v>12</v>
      </c>
      <c r="H85" s="31" t="s">
        <v>12</v>
      </c>
      <c r="I85" s="33">
        <v>4193</v>
      </c>
      <c r="J85" s="24">
        <f>COUNT(B85:I85)</f>
        <v>6</v>
      </c>
      <c r="K85" s="23">
        <f>AVERAGE(B85:I85)</f>
        <v>4570.166666666667</v>
      </c>
      <c r="L85" s="35">
        <f>MAX(B85:I85)</f>
        <v>5490</v>
      </c>
      <c r="M85" s="37">
        <f>MIN(B85:I85)</f>
        <v>3990</v>
      </c>
      <c r="N85" s="25">
        <f t="shared" si="17"/>
        <v>0.37593984962406013</v>
      </c>
    </row>
    <row r="86" spans="1:14" ht="31.5" x14ac:dyDescent="0.25">
      <c r="A86" s="9" t="s">
        <v>82</v>
      </c>
      <c r="B86" s="30">
        <v>5090</v>
      </c>
      <c r="C86" s="31">
        <v>5980</v>
      </c>
      <c r="D86" s="31">
        <v>5385</v>
      </c>
      <c r="E86" s="31">
        <v>4493</v>
      </c>
      <c r="F86" s="31">
        <v>4990</v>
      </c>
      <c r="G86" s="32">
        <v>3981</v>
      </c>
      <c r="H86" s="31" t="s">
        <v>12</v>
      </c>
      <c r="I86" s="33">
        <v>4568</v>
      </c>
      <c r="J86" s="24">
        <f>COUNT(B86:I86)</f>
        <v>7</v>
      </c>
      <c r="K86" s="23">
        <f>AVERAGE(B86:I86)</f>
        <v>4926.7142857142853</v>
      </c>
      <c r="L86" s="35">
        <f>MAX(B86:I86)</f>
        <v>5980</v>
      </c>
      <c r="M86" s="37">
        <f>MIN(B86:I86)</f>
        <v>3981</v>
      </c>
      <c r="N86" s="25">
        <f t="shared" si="17"/>
        <v>0.50213514192413966</v>
      </c>
    </row>
    <row r="87" spans="1:14" ht="47.25" x14ac:dyDescent="0.25">
      <c r="A87" s="40" t="s">
        <v>93</v>
      </c>
      <c r="B87" s="30">
        <v>23990</v>
      </c>
      <c r="C87" s="31">
        <v>21990</v>
      </c>
      <c r="D87" s="31">
        <v>22395</v>
      </c>
      <c r="E87" s="31">
        <v>21743</v>
      </c>
      <c r="F87" s="31">
        <v>22400</v>
      </c>
      <c r="G87" s="32" t="s">
        <v>12</v>
      </c>
      <c r="H87" s="31" t="s">
        <v>12</v>
      </c>
      <c r="I87" s="33" t="s">
        <v>12</v>
      </c>
      <c r="J87" s="24">
        <f>COUNT(B87:I87)</f>
        <v>5</v>
      </c>
      <c r="K87" s="23">
        <f>AVERAGE(B87:I87)</f>
        <v>22503.599999999999</v>
      </c>
      <c r="L87" s="35">
        <f>MAX(B87:I87)</f>
        <v>23990</v>
      </c>
      <c r="M87" s="37">
        <f>MIN(B87:I87)</f>
        <v>21743</v>
      </c>
      <c r="N87" s="25">
        <f t="shared" si="17"/>
        <v>0.10334360483833878</v>
      </c>
    </row>
    <row r="88" spans="1:14" ht="31.5" x14ac:dyDescent="0.25">
      <c r="A88" s="9" t="s">
        <v>83</v>
      </c>
      <c r="B88" s="30">
        <v>6790</v>
      </c>
      <c r="C88" s="31">
        <v>7990</v>
      </c>
      <c r="D88" s="31">
        <v>7190</v>
      </c>
      <c r="E88" s="31">
        <v>5993</v>
      </c>
      <c r="F88" s="31">
        <v>5890</v>
      </c>
      <c r="G88" s="32">
        <v>5521</v>
      </c>
      <c r="H88" s="31">
        <v>5584</v>
      </c>
      <c r="I88" s="33">
        <v>6810</v>
      </c>
      <c r="J88" s="24">
        <f>COUNT(B88:I88)</f>
        <v>8</v>
      </c>
      <c r="K88" s="23">
        <f>AVERAGE(B88:I88)</f>
        <v>6471</v>
      </c>
      <c r="L88" s="35">
        <f>MAX(B88:I88)</f>
        <v>7990</v>
      </c>
      <c r="M88" s="37">
        <f>MIN(B88:I88)</f>
        <v>5521</v>
      </c>
      <c r="N88" s="25">
        <f t="shared" si="17"/>
        <v>0.44720159391414599</v>
      </c>
    </row>
    <row r="90" spans="1:14" ht="15" x14ac:dyDescent="0.25">
      <c r="A90" s="41" t="s">
        <v>104</v>
      </c>
    </row>
    <row r="91" spans="1:14" ht="15" x14ac:dyDescent="0.25">
      <c r="A91" s="41" t="s">
        <v>105</v>
      </c>
      <c r="N91" s="38"/>
    </row>
    <row r="92" spans="1:14" ht="15" x14ac:dyDescent="0.25">
      <c r="A92" s="41"/>
      <c r="N92" s="38"/>
    </row>
    <row r="93" spans="1:14" ht="15" x14ac:dyDescent="0.25">
      <c r="A93" s="41"/>
    </row>
  </sheetData>
  <conditionalFormatting sqref="B84:I88">
    <cfRule type="expression" dxfId="33" priority="4">
      <formula>B84=MAX($A84:$I84)</formula>
    </cfRule>
    <cfRule type="expression" dxfId="32" priority="5">
      <formula>B84=MIN($A84:$I84)</formula>
    </cfRule>
    <cfRule type="expression" priority="6">
      <formula>XEY1048553=MIN($A1048553:$I1048553)</formula>
    </cfRule>
  </conditionalFormatting>
  <conditionalFormatting sqref="B82:I83">
    <cfRule type="expression" dxfId="31" priority="7">
      <formula>B82=MAX($A82:$I82)</formula>
    </cfRule>
    <cfRule type="expression" dxfId="30" priority="8">
      <formula>B82=MIN($A82:$I82)</formula>
    </cfRule>
    <cfRule type="expression" priority="9">
      <formula>XEY1048548=MIN($A1048548:$I1048548)</formula>
    </cfRule>
  </conditionalFormatting>
  <conditionalFormatting sqref="B74:I81">
    <cfRule type="expression" dxfId="29" priority="10">
      <formula>B74=MAX($A74:$I74)</formula>
    </cfRule>
    <cfRule type="expression" dxfId="28" priority="11">
      <formula>B74=MIN($A74:$I74)</formula>
    </cfRule>
    <cfRule type="expression" priority="12">
      <formula>XEY1048539=MIN($A1048539:$I1048539)</formula>
    </cfRule>
  </conditionalFormatting>
  <conditionalFormatting sqref="B69:I73">
    <cfRule type="expression" dxfId="27" priority="13">
      <formula>B69=MAX($A69:$I69)</formula>
    </cfRule>
    <cfRule type="expression" dxfId="26" priority="14">
      <formula>B69=MIN($A69:$I69)</formula>
    </cfRule>
    <cfRule type="expression" priority="15">
      <formula>XEY1048533=MIN($A1048533:$I1048533)</formula>
    </cfRule>
  </conditionalFormatting>
  <conditionalFormatting sqref="B61:I68">
    <cfRule type="expression" dxfId="25" priority="16">
      <formula>B61=MAX($A61:$I61)</formula>
    </cfRule>
    <cfRule type="expression" dxfId="24" priority="17">
      <formula>B61=MIN($A61:$I61)</formula>
    </cfRule>
    <cfRule type="expression" priority="18">
      <formula>XEY1048524=MIN($A1048524:$I1048524)</formula>
    </cfRule>
  </conditionalFormatting>
  <conditionalFormatting sqref="B58:I60">
    <cfRule type="expression" dxfId="23" priority="19">
      <formula>B58=MAX($A58:$I58)</formula>
    </cfRule>
    <cfRule type="expression" dxfId="22" priority="20">
      <formula>B58=MIN($A58:$I58)</formula>
    </cfRule>
    <cfRule type="expression" priority="21">
      <formula>XEY1048520=MIN($A1048520:$I1048520)</formula>
    </cfRule>
  </conditionalFormatting>
  <conditionalFormatting sqref="B56:I57">
    <cfRule type="expression" dxfId="21" priority="22">
      <formula>B56=MAX($A56:$I56)</formula>
    </cfRule>
    <cfRule type="expression" dxfId="20" priority="23">
      <formula>B56=MIN($A56:$I56)</formula>
    </cfRule>
    <cfRule type="expression" priority="24">
      <formula>XEY1048517=MIN($A1048517:$I1048517)</formula>
    </cfRule>
  </conditionalFormatting>
  <conditionalFormatting sqref="B42:I46">
    <cfRule type="expression" dxfId="19" priority="31">
      <formula>B42=MAX($A42:$I42)</formula>
    </cfRule>
    <cfRule type="expression" dxfId="18" priority="32">
      <formula>B42=MIN($A42:$I42)</formula>
    </cfRule>
    <cfRule type="expression" priority="33">
      <formula>XEY1048499=MIN($A1048499:$I1048499)</formula>
    </cfRule>
  </conditionalFormatting>
  <conditionalFormatting sqref="B36:I41">
    <cfRule type="expression" dxfId="17" priority="34">
      <formula>B36=MAX($A36:$I36)</formula>
    </cfRule>
    <cfRule type="expression" dxfId="16" priority="35">
      <formula>B36=MIN($A36:$I36)</formula>
    </cfRule>
    <cfRule type="expression" priority="36">
      <formula>XEY1048492=MIN($A1048492:$I1048492)</formula>
    </cfRule>
  </conditionalFormatting>
  <conditionalFormatting sqref="B28:I35">
    <cfRule type="expression" dxfId="15" priority="37">
      <formula>B28=MAX($A28:$I28)</formula>
    </cfRule>
    <cfRule type="expression" dxfId="14" priority="38">
      <formula>B28=MIN($A28:$I28)</formula>
    </cfRule>
    <cfRule type="expression" priority="39">
      <formula>XEY1048483=MIN($A1048483:$I1048483)</formula>
    </cfRule>
  </conditionalFormatting>
  <conditionalFormatting sqref="B22:I27">
    <cfRule type="expression" dxfId="13" priority="40">
      <formula>B22=MAX($A22:$I22)</formula>
    </cfRule>
    <cfRule type="expression" dxfId="12" priority="41">
      <formula>B22=MIN($A22:$I22)</formula>
    </cfRule>
    <cfRule type="expression" priority="42">
      <formula>XEY1048476=MIN($A1048476:$I1048476)</formula>
    </cfRule>
  </conditionalFormatting>
  <conditionalFormatting sqref="B15:I21">
    <cfRule type="expression" dxfId="11" priority="43">
      <formula>B15=MAX($A15:$I15)</formula>
    </cfRule>
    <cfRule type="expression" dxfId="10" priority="44">
      <formula>B15=MIN($A15:$I15)</formula>
    </cfRule>
    <cfRule type="expression" priority="45">
      <formula>XEY1048468=MIN($A1048468:$I1048468)</formula>
    </cfRule>
  </conditionalFormatting>
  <conditionalFormatting sqref="B13:I14">
    <cfRule type="expression" dxfId="9" priority="64">
      <formula>B13=MAX($A13:$I13)</formula>
    </cfRule>
    <cfRule type="expression" dxfId="8" priority="65">
      <formula>B13=MIN($A13:$I13)</formula>
    </cfRule>
    <cfRule type="expression" priority="66">
      <formula>XEY1048465=MIN($A1048465:$I1048465)</formula>
    </cfRule>
  </conditionalFormatting>
  <conditionalFormatting sqref="B11:I12">
    <cfRule type="expression" dxfId="7" priority="109">
      <formula>B11=MAX($A11:$I11)</formula>
    </cfRule>
    <cfRule type="expression" dxfId="6" priority="110">
      <formula>B11=MIN($A11:$I11)</formula>
    </cfRule>
    <cfRule type="expression" priority="111">
      <formula>XEY1048462=MIN($A1048462:$I1048462)</formula>
    </cfRule>
  </conditionalFormatting>
  <conditionalFormatting sqref="B8:I10">
    <cfRule type="expression" dxfId="5" priority="130">
      <formula>B8=MAX($A8:$I8)</formula>
    </cfRule>
    <cfRule type="expression" dxfId="4" priority="131">
      <formula>B8=MIN($A8:$I8)</formula>
    </cfRule>
    <cfRule type="expression" priority="132">
      <formula>XEY1048458=MIN($A1048458:$I1048458)</formula>
    </cfRule>
  </conditionalFormatting>
  <conditionalFormatting sqref="B47:I55">
    <cfRule type="expression" dxfId="3" priority="157">
      <formula>B47=MAX($A47:$I47)</formula>
    </cfRule>
    <cfRule type="expression" dxfId="2" priority="158">
      <formula>B47=MIN($A47:$I47)</formula>
    </cfRule>
    <cfRule type="expression" priority="159">
      <formula>XEY1048506=MIN($A1048506:$I1048506)</formula>
    </cfRule>
  </conditionalFormatting>
  <conditionalFormatting sqref="B3:I7">
    <cfRule type="expression" dxfId="1" priority="163">
      <formula>B3=MAX($A3:$I3)</formula>
    </cfRule>
    <cfRule type="expression" dxfId="0" priority="164">
      <formula>B3=MIN($A3:$I3)</formula>
    </cfRule>
    <cfRule type="expression" priority="165">
      <formula>XEY1048452=MIN($A1048452:$I1048452)</formula>
    </cfRule>
  </conditionalFormatting>
  <pageMargins left="0.7" right="0.7" top="0.75" bottom="0.75" header="0.3" footer="0.3"/>
  <pageSetup paperSize="9" scale="4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til b</vt:lpstr>
      <vt:lpstr>Sheet1</vt:lpstr>
      <vt:lpstr>'til b'!Print_Area</vt:lpstr>
    </vt:vector>
  </TitlesOfParts>
  <Company>ASÍ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Sveinbjarnardóttir</dc:creator>
  <cp:lastModifiedBy>snorrmar</cp:lastModifiedBy>
  <cp:lastPrinted>2013-12-05T09:35:06Z</cp:lastPrinted>
  <dcterms:created xsi:type="dcterms:W3CDTF">2009-11-04T13:54:01Z</dcterms:created>
  <dcterms:modified xsi:type="dcterms:W3CDTF">2013-12-21T13:12:29Z</dcterms:modified>
</cp:coreProperties>
</file>