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30" windowWidth="17055" windowHeight="8850" firstSheet="1" activeTab="1"/>
  </bookViews>
  <sheets>
    <sheet name="Verslanir" sheetId="3" r:id="rId1"/>
    <sheet name="til b" sheetId="11" r:id="rId2"/>
  </sheets>
  <definedNames>
    <definedName name="_xlnm.Print_Area" localSheetId="1">'til b'!$A$1:$P$79</definedName>
    <definedName name="_xlnm.Print_Area" localSheetId="0">Verslanir!$A$5:$F$22</definedName>
  </definedNames>
  <calcPr calcId="145621"/>
</workbook>
</file>

<file path=xl/calcChain.xml><?xml version="1.0" encoding="utf-8"?>
<calcChain xmlns="http://schemas.openxmlformats.org/spreadsheetml/2006/main">
  <c r="O78" i="11" l="1"/>
  <c r="N78" i="11"/>
  <c r="M78" i="11"/>
  <c r="L78" i="11"/>
  <c r="O71" i="11"/>
  <c r="N71" i="11"/>
  <c r="M71" i="11"/>
  <c r="L71" i="11"/>
  <c r="O70" i="11"/>
  <c r="N70" i="11"/>
  <c r="M70" i="11"/>
  <c r="L70" i="11"/>
  <c r="O69" i="11"/>
  <c r="N69" i="11"/>
  <c r="M69" i="11"/>
  <c r="L69" i="11"/>
  <c r="O68" i="11"/>
  <c r="N68" i="11"/>
  <c r="M68" i="11"/>
  <c r="L68" i="11"/>
  <c r="O67" i="11"/>
  <c r="N67" i="11"/>
  <c r="M67" i="11"/>
  <c r="L67" i="11"/>
  <c r="O66" i="11"/>
  <c r="N66" i="11"/>
  <c r="M66" i="11"/>
  <c r="L66" i="11"/>
  <c r="O65" i="11"/>
  <c r="N65" i="11"/>
  <c r="M65" i="11"/>
  <c r="L65" i="11"/>
  <c r="O64" i="11"/>
  <c r="N64" i="11"/>
  <c r="M64" i="11"/>
  <c r="L64" i="11"/>
  <c r="O62" i="11"/>
  <c r="N62" i="11"/>
  <c r="M62" i="11"/>
  <c r="L62" i="11"/>
  <c r="O61" i="11"/>
  <c r="N61" i="11"/>
  <c r="M61" i="11"/>
  <c r="L61" i="11"/>
  <c r="O60" i="11"/>
  <c r="N60" i="11"/>
  <c r="M60" i="11"/>
  <c r="L60" i="11"/>
  <c r="O59" i="11"/>
  <c r="N59" i="11"/>
  <c r="M59" i="11"/>
  <c r="L59" i="11"/>
  <c r="O58" i="11"/>
  <c r="N58" i="11"/>
  <c r="M58" i="11"/>
  <c r="L58" i="11"/>
  <c r="O77" i="11"/>
  <c r="N77" i="11"/>
  <c r="M77" i="11"/>
  <c r="L77" i="11"/>
  <c r="O76" i="11"/>
  <c r="N76" i="11"/>
  <c r="M76" i="11"/>
  <c r="L76" i="11"/>
  <c r="O75" i="11"/>
  <c r="N75" i="11"/>
  <c r="M75" i="11"/>
  <c r="L75" i="11"/>
  <c r="O74" i="11"/>
  <c r="N74" i="11"/>
  <c r="M74" i="11"/>
  <c r="L74" i="11"/>
  <c r="O73" i="11"/>
  <c r="N73" i="11"/>
  <c r="M73" i="11"/>
  <c r="L73" i="11"/>
  <c r="O56" i="11"/>
  <c r="N56" i="11"/>
  <c r="M56" i="11"/>
  <c r="L56" i="11"/>
  <c r="O55" i="11"/>
  <c r="N55" i="11"/>
  <c r="M55" i="11"/>
  <c r="L55" i="11"/>
  <c r="O54" i="11"/>
  <c r="N54" i="11"/>
  <c r="M54" i="11"/>
  <c r="L54" i="11"/>
  <c r="O53" i="11"/>
  <c r="N53" i="11"/>
  <c r="M53" i="11"/>
  <c r="L53" i="11"/>
  <c r="O52" i="11"/>
  <c r="N52" i="11"/>
  <c r="M52" i="11"/>
  <c r="L52" i="11"/>
  <c r="O51" i="11"/>
  <c r="N51" i="11"/>
  <c r="M51" i="11"/>
  <c r="L51" i="11"/>
  <c r="O49" i="11"/>
  <c r="N49" i="11"/>
  <c r="M49" i="11"/>
  <c r="L49" i="11"/>
  <c r="O48" i="11"/>
  <c r="N48" i="11"/>
  <c r="M48" i="11"/>
  <c r="L48" i="11"/>
  <c r="O47" i="11"/>
  <c r="N47" i="11"/>
  <c r="M47" i="11"/>
  <c r="L47" i="11"/>
  <c r="O46" i="11"/>
  <c r="N46" i="11"/>
  <c r="M46" i="11"/>
  <c r="L46" i="11"/>
  <c r="O45" i="11"/>
  <c r="N45" i="11"/>
  <c r="M45" i="11"/>
  <c r="L45" i="11"/>
  <c r="O44" i="11"/>
  <c r="N44" i="11"/>
  <c r="M44" i="11"/>
  <c r="L44" i="11"/>
  <c r="O43" i="11"/>
  <c r="N43" i="11"/>
  <c r="M43" i="11"/>
  <c r="L43" i="11"/>
  <c r="O42" i="11"/>
  <c r="N42" i="11"/>
  <c r="M42" i="11"/>
  <c r="L42" i="11"/>
  <c r="O41" i="11"/>
  <c r="N41" i="11"/>
  <c r="M41" i="11"/>
  <c r="L41" i="11"/>
  <c r="O40" i="11"/>
  <c r="N40" i="11"/>
  <c r="M40" i="11"/>
  <c r="L40" i="11"/>
  <c r="O39" i="11"/>
  <c r="N39" i="11"/>
  <c r="M39" i="11"/>
  <c r="L39" i="11"/>
  <c r="O37" i="11"/>
  <c r="N37" i="11"/>
  <c r="M37" i="11"/>
  <c r="L37" i="11"/>
  <c r="O36" i="11"/>
  <c r="N36" i="11"/>
  <c r="M36" i="11"/>
  <c r="L36" i="11"/>
  <c r="O35" i="11"/>
  <c r="N35" i="11"/>
  <c r="M35" i="11"/>
  <c r="L35" i="11"/>
  <c r="O34" i="11"/>
  <c r="N34" i="11"/>
  <c r="M34" i="11"/>
  <c r="L34" i="11"/>
  <c r="O33" i="11"/>
  <c r="N33" i="11"/>
  <c r="M33" i="11"/>
  <c r="L33" i="11"/>
  <c r="O32" i="11"/>
  <c r="N32" i="11"/>
  <c r="M32" i="11"/>
  <c r="L32" i="11"/>
  <c r="O31" i="11"/>
  <c r="N31" i="11"/>
  <c r="M31" i="11"/>
  <c r="L31" i="11"/>
  <c r="O30" i="11"/>
  <c r="N30" i="11"/>
  <c r="M30" i="11"/>
  <c r="L30" i="11"/>
  <c r="O29" i="11"/>
  <c r="N29" i="11"/>
  <c r="M29" i="11"/>
  <c r="L29" i="11"/>
  <c r="O27" i="11"/>
  <c r="N27" i="11"/>
  <c r="M27" i="11"/>
  <c r="L27" i="11"/>
  <c r="O26" i="11"/>
  <c r="N26" i="11"/>
  <c r="M26" i="11"/>
  <c r="L26" i="11"/>
  <c r="O25" i="11"/>
  <c r="N25" i="11"/>
  <c r="M25" i="11"/>
  <c r="L25" i="11"/>
  <c r="O24" i="11"/>
  <c r="N24" i="11"/>
  <c r="M24" i="11"/>
  <c r="L24" i="11"/>
  <c r="O23" i="11"/>
  <c r="N23" i="11"/>
  <c r="M23" i="11"/>
  <c r="L23" i="11"/>
  <c r="O22" i="11"/>
  <c r="N22" i="11"/>
  <c r="M22" i="11"/>
  <c r="L22" i="11"/>
  <c r="O21" i="11"/>
  <c r="N21" i="11"/>
  <c r="M21" i="11"/>
  <c r="L21" i="11"/>
  <c r="O20" i="11"/>
  <c r="N20" i="11"/>
  <c r="M20" i="11"/>
  <c r="L20" i="11"/>
  <c r="O18" i="11"/>
  <c r="N18" i="11"/>
  <c r="M18" i="11"/>
  <c r="L18" i="11"/>
  <c r="O17" i="11"/>
  <c r="N17" i="11"/>
  <c r="M17" i="11"/>
  <c r="L17" i="11"/>
  <c r="O16" i="11"/>
  <c r="N16" i="11"/>
  <c r="M16" i="11"/>
  <c r="L16" i="11"/>
  <c r="O15" i="11"/>
  <c r="N15" i="11"/>
  <c r="M15" i="11"/>
  <c r="L15" i="11"/>
  <c r="O14" i="11"/>
  <c r="N14" i="11"/>
  <c r="M14" i="11"/>
  <c r="L14" i="11"/>
  <c r="O13" i="11"/>
  <c r="N13" i="11"/>
  <c r="M13" i="11"/>
  <c r="L13" i="11"/>
  <c r="O12" i="11"/>
  <c r="N12" i="11"/>
  <c r="M12" i="11"/>
  <c r="L12" i="11"/>
  <c r="O11" i="11"/>
  <c r="N11" i="11"/>
  <c r="M11" i="11"/>
  <c r="L11" i="11"/>
  <c r="O10" i="11"/>
  <c r="N10" i="11"/>
  <c r="M10" i="11"/>
  <c r="L10" i="11"/>
  <c r="O9" i="11"/>
  <c r="N9" i="11"/>
  <c r="M9" i="11"/>
  <c r="L9" i="11"/>
  <c r="O8" i="11"/>
  <c r="N8" i="11"/>
  <c r="M8" i="11"/>
  <c r="L8" i="11"/>
  <c r="O7" i="11"/>
  <c r="N7" i="11"/>
  <c r="M7" i="11"/>
  <c r="L7" i="11"/>
  <c r="O6" i="11"/>
  <c r="N6" i="11"/>
  <c r="M6" i="11"/>
  <c r="L6" i="11"/>
  <c r="O5" i="11"/>
  <c r="N5" i="11"/>
  <c r="M5" i="11"/>
  <c r="L5" i="11"/>
  <c r="O4" i="11"/>
  <c r="N4" i="11"/>
  <c r="M4" i="11"/>
  <c r="L4" i="11"/>
  <c r="O3" i="11"/>
  <c r="N3" i="11"/>
  <c r="M3" i="11"/>
  <c r="L3" i="11"/>
  <c r="P3" i="11" l="1"/>
  <c r="P4" i="11"/>
  <c r="P5" i="11"/>
  <c r="P6" i="11"/>
  <c r="P7" i="11"/>
  <c r="P8" i="11"/>
  <c r="P9" i="11"/>
  <c r="P11" i="11"/>
  <c r="P12" i="11"/>
  <c r="P13" i="11"/>
  <c r="P14" i="11"/>
  <c r="P16" i="11"/>
  <c r="P17" i="11"/>
  <c r="P18" i="11"/>
  <c r="P20" i="11"/>
  <c r="P21" i="11"/>
  <c r="P22" i="11"/>
  <c r="P23" i="11"/>
  <c r="P24" i="11"/>
  <c r="P25" i="11"/>
  <c r="P26" i="11"/>
  <c r="P27" i="11"/>
  <c r="P29" i="11"/>
  <c r="P30" i="11"/>
  <c r="P31" i="11"/>
  <c r="P32" i="11"/>
  <c r="P33" i="11"/>
  <c r="P34" i="11"/>
  <c r="P35" i="11"/>
  <c r="P36" i="11"/>
  <c r="P37" i="11"/>
  <c r="P39" i="11"/>
  <c r="P40" i="11"/>
  <c r="P41" i="11"/>
  <c r="P42" i="11"/>
  <c r="P43" i="11"/>
  <c r="P44" i="11"/>
  <c r="P45" i="11"/>
  <c r="P46" i="11"/>
  <c r="P47" i="11"/>
  <c r="P48" i="11"/>
  <c r="P49" i="11"/>
  <c r="P51" i="11"/>
  <c r="P52" i="11"/>
  <c r="P53" i="11"/>
  <c r="P54" i="11"/>
  <c r="P55" i="11"/>
  <c r="P56" i="11"/>
  <c r="P73" i="11"/>
  <c r="P74" i="11"/>
  <c r="P75" i="11"/>
  <c r="P76" i="11"/>
  <c r="P77" i="11"/>
  <c r="P58" i="11"/>
  <c r="P59" i="11"/>
  <c r="P60" i="11"/>
  <c r="P61" i="11"/>
  <c r="P62" i="11"/>
  <c r="P64" i="11"/>
  <c r="P65" i="11"/>
  <c r="P66" i="11"/>
  <c r="P67" i="11"/>
  <c r="P69" i="11"/>
  <c r="P70" i="11"/>
  <c r="P71" i="11"/>
  <c r="P78" i="11"/>
  <c r="P10" i="11"/>
  <c r="P68" i="11"/>
  <c r="P15" i="11"/>
</calcChain>
</file>

<file path=xl/sharedStrings.xml><?xml version="1.0" encoding="utf-8"?>
<sst xmlns="http://schemas.openxmlformats.org/spreadsheetml/2006/main" count="441" uniqueCount="151">
  <si>
    <t>Íslensk skáldverk</t>
  </si>
  <si>
    <t>Þýdd skáldverk</t>
  </si>
  <si>
    <t>Ævisögur og endurminningar</t>
  </si>
  <si>
    <t>Íslenskar barna og unglingabækur</t>
  </si>
  <si>
    <t>Þýddar barna og unglingabækur</t>
  </si>
  <si>
    <t xml:space="preserve">Fjöldi </t>
  </si>
  <si>
    <t>Meðalverð</t>
  </si>
  <si>
    <t>Hæsta verð</t>
  </si>
  <si>
    <t>Lægsta verð</t>
  </si>
  <si>
    <t>Munur á hæsta og lægsta verði</t>
  </si>
  <si>
    <t xml:space="preserve">Verð </t>
  </si>
  <si>
    <t>Kostur</t>
  </si>
  <si>
    <t>A 4</t>
  </si>
  <si>
    <t xml:space="preserve"> Smáratorgi 1</t>
  </si>
  <si>
    <t>Laugarvegi 18</t>
  </si>
  <si>
    <t>Bókabúð Máls og menningar</t>
  </si>
  <si>
    <t xml:space="preserve">Bóksala Stúdenta </t>
  </si>
  <si>
    <t>Sæmundagötu 4</t>
  </si>
  <si>
    <t xml:space="preserve">Bónus </t>
  </si>
  <si>
    <t>Skeifunni 11d</t>
  </si>
  <si>
    <t>Griffill</t>
  </si>
  <si>
    <t xml:space="preserve">Hagkaup </t>
  </si>
  <si>
    <t>Iða</t>
  </si>
  <si>
    <t>Dalvegi 10, 210 Kóp</t>
  </si>
  <si>
    <t>Krónan</t>
  </si>
  <si>
    <t>Mjódd</t>
  </si>
  <si>
    <t>Nettó</t>
  </si>
  <si>
    <t>Office 1</t>
  </si>
  <si>
    <t>Samkaup Úrval</t>
  </si>
  <si>
    <t>Lækjargötu 2a</t>
  </si>
  <si>
    <t>e</t>
  </si>
  <si>
    <t>em</t>
  </si>
  <si>
    <t>selur bækur</t>
  </si>
  <si>
    <t xml:space="preserve">Eymundsson og Penninn </t>
  </si>
  <si>
    <t>Miðvangur 30</t>
  </si>
  <si>
    <t>Egilstaðir</t>
  </si>
  <si>
    <t>Kaupvangi 6</t>
  </si>
  <si>
    <t xml:space="preserve">Vantar 15... </t>
  </si>
  <si>
    <t>verðtökufólk</t>
  </si>
  <si>
    <t>Birgitta Sveinbjörnsdóttir</t>
  </si>
  <si>
    <t>899-8669</t>
  </si>
  <si>
    <t>kt 110765-2909</t>
  </si>
  <si>
    <t>0525-26-502909</t>
  </si>
  <si>
    <t>Kolbrún Magnúsdóttir</t>
  </si>
  <si>
    <t>kt 290677-3519</t>
  </si>
  <si>
    <t>701-26-2960</t>
  </si>
  <si>
    <t>Magnea Dís Birgisdóttir</t>
  </si>
  <si>
    <t>kt 250394-2259</t>
  </si>
  <si>
    <t>0327-26-25394</t>
  </si>
  <si>
    <t>Áslaug Baldursóttir</t>
  </si>
  <si>
    <t>kt 021174-3519</t>
  </si>
  <si>
    <t>0515-15-831</t>
  </si>
  <si>
    <t>Ísafirði</t>
  </si>
  <si>
    <t>gida@asa.is</t>
  </si>
  <si>
    <t>Páley Geirdal</t>
  </si>
  <si>
    <t>867-7585</t>
  </si>
  <si>
    <t>kt 240151-3169</t>
  </si>
  <si>
    <t>0330-26-1979</t>
  </si>
  <si>
    <t>Guðmundur</t>
  </si>
  <si>
    <t>karitas@verkvest.is</t>
  </si>
  <si>
    <t>Reyðafirði</t>
  </si>
  <si>
    <t>sigurbjörg@asa.is</t>
  </si>
  <si>
    <t>Dalla</t>
  </si>
  <si>
    <t>Smáranum</t>
  </si>
  <si>
    <t xml:space="preserve">Kristjana </t>
  </si>
  <si>
    <t>Þórir Guðjónsson</t>
  </si>
  <si>
    <t>Elín Kjartansdóttir</t>
  </si>
  <si>
    <t>Efling</t>
  </si>
  <si>
    <t>Kringlunni/austurstræti</t>
  </si>
  <si>
    <t>Fræði og bækur almenns efnis</t>
  </si>
  <si>
    <t>Ljóð og leikrit</t>
  </si>
  <si>
    <t>Aukaspyrna á Akureyri. Höf; Gunnar Helgason. Mál og menning</t>
  </si>
  <si>
    <t>Bestu barnabrandararnir. Bókaútgáfan Hólar</t>
  </si>
  <si>
    <t xml:space="preserve">Bétveir - Bétveir. Höf, Sigrún Eldjárn. Mál og menning </t>
  </si>
  <si>
    <t>Hranfnsauga. Höf, Kjartan Yngvi Björnsson og Snæbjörn Brynjarsson. Vaka - Helgafell</t>
  </si>
  <si>
    <t>Listasafnið. Höf, Sigrún Eldjárn. Mál og menning</t>
  </si>
  <si>
    <t>Myndin í speglinum. Höf, Ragnheiður Gestssdóttir. Veröld</t>
  </si>
  <si>
    <t>Stelpur geta allt. Höf, Kristín Tómasdóttir. Veröld</t>
  </si>
  <si>
    <t>Tulipop. Höf, Margrét Örnólfsdóttir og Signý Kolbeinsdóttir. Bjartur</t>
  </si>
  <si>
    <t>Angry Birds. Veröld</t>
  </si>
  <si>
    <t>Eragon - Arfleiðin. Þýð, Guðni Kolbeinsson. JPV útgáfa</t>
  </si>
  <si>
    <t>Bert og frelsið. Þýð, Jón Daníelsson. Bókaforlagið Bifröst</t>
  </si>
  <si>
    <t>Dóra og sjósæningja ævintýrið. Þýð, Örn Úlfar Sævarsson. Sögur útgáfa</t>
  </si>
  <si>
    <t>Ég elska mömmu mína. Þýð, Friðrik H. Ólafsson. Ugla</t>
  </si>
  <si>
    <t>Föndur og fínheit með Ömmu Önd. Þýð, Anna Hinriksdóttir. Edda útgáfa</t>
  </si>
  <si>
    <t>Grimms ævintýri. Þýð, Steingrímur Steinþórsson. Skrudda</t>
  </si>
  <si>
    <t>Hringurinn. Þýð, Þórdís Gísladóttir. Bjartur</t>
  </si>
  <si>
    <t>Tannburstunarbókin mín. Þýð, Valgerður Þ.E. Guðjónsdóttir. Bókaforlagið Bifröst</t>
  </si>
  <si>
    <t>Þytur í laufi. Þýð, Jón Örn Marínóson. Sögur Útgáfa</t>
  </si>
  <si>
    <t>Ár kattarins. Höf, Árni Þórarinsson. JPV útgáfa</t>
  </si>
  <si>
    <t>Bjarna-Dísa. Höf, Kristín Steinsdóttir. Vaka-Helgafell</t>
  </si>
  <si>
    <t>Fjarveran. Höf, Bragi Ólafsson. Mál og menning</t>
  </si>
  <si>
    <t>Hér liggur skáld. Höf, Þórarinn Eldjárn. Vaka-Helgafell</t>
  </si>
  <si>
    <t>Húsið. Höf, Stefán Máni. JPV útgáfa</t>
  </si>
  <si>
    <t>Illska. Höf, Eiríkur Örn Norðdahl. Mál og menning</t>
  </si>
  <si>
    <t>Kuldi. Höf, Yrsa Sigurðardóttir. Veröld</t>
  </si>
  <si>
    <t>Ljósmóðirinn. Höf, Eyrún Ingadóttir. Veröld</t>
  </si>
  <si>
    <t>Ósjálfrátt. Höf, Auður Jónasdóttir. Mál og menning</t>
  </si>
  <si>
    <t>Reykjavíkurnætur. Höf, Arnaldur Indriðason. Vaka-Helgafell</t>
  </si>
  <si>
    <t>Suðurglugginn. Höf, Gyrðir Elíasson. Uppheimar</t>
  </si>
  <si>
    <t>Þar sem mannlífið blómstrar. Höf, Haraldur S. Magnússon. Óðinsauga Útgáfa</t>
  </si>
  <si>
    <t>Ariasman. Höf, Tapio Koivukari. Uppheimar</t>
  </si>
  <si>
    <t>Game of Trones - Krúnuleikar. Höf, Georg R.R. Martin. Ugla</t>
  </si>
  <si>
    <t>Hlauptu í skarðið. Höf, J.K. Rowling. Bjartur</t>
  </si>
  <si>
    <t>Vetrarlokun. Höf, Jorn Lier Horst. Draumsýn ehf.</t>
  </si>
  <si>
    <t>Meistarinn. Höf, Hjort og Rosenfelt. Bjartur</t>
  </si>
  <si>
    <t>Síðasta freistinginn. Höf, Nikos Kazantzakis. Tindur</t>
  </si>
  <si>
    <t>Hálfgerðir englar &amp; allur fjandinn. Höf, Anton Helgi Jónsson. Mál og menning</t>
  </si>
  <si>
    <t xml:space="preserve">Macbeth. Þýð, Þórarinn Eldjárn. Vaka - Helgafell. </t>
  </si>
  <si>
    <t>Megas. Höf, Magnús Þór Jónsson. JPV útgáfa</t>
  </si>
  <si>
    <t>Strandir. Höf, Gerður Kristní. Mál og menning</t>
  </si>
  <si>
    <t>Rómantískt andrúmsloft. Höf, Bragi Ólafsson. Mál og menning</t>
  </si>
  <si>
    <t>Golf á Íslandi. Höf, Steinar J. Lúðvíksson og Gullveig Sæmundsdóttir. Uppheimar</t>
  </si>
  <si>
    <t>Þórsmörk. Höf, Þórður Tómasson. Sögur útgáfa</t>
  </si>
  <si>
    <t>Appelsínur frá Abkasíu. Höf, Jón Ólafsson. JPV útgáfa</t>
  </si>
  <si>
    <t>ð ævisaga. Höf, S.P.-K.Á.-G.V.-S.I.F. Crymogea</t>
  </si>
  <si>
    <t>Elly. Höf, Margrét Blöndal. Sena 205 bls.</t>
  </si>
  <si>
    <t>Gísli á Uppsölum. Höf, Ingibjörg Reynisdóttir. Sögur Útgáfa</t>
  </si>
  <si>
    <t>Nonni. Höf, Gunnar F. Guðmundsson. Bókaútgáfan Opna</t>
  </si>
  <si>
    <t xml:space="preserve">Eldað með Ebbu í Latabæ. Höf, Ebba Guðný Guðmundsdóttir. Sögur útgáfa. </t>
  </si>
  <si>
    <t>Múffur í hvert mál. Höf, Nanna Rögnvaldsdóttir. Iðunn</t>
  </si>
  <si>
    <t>Súpur allt árið. Höf, Sigurveig Káradóttir. Salka</t>
  </si>
  <si>
    <t>Dagbók Eddu Björgvins. Höf, Edda Björgvins. Tindur</t>
  </si>
  <si>
    <t>Frábært hár. Höf, Íris Sveinsdóttir. Veröld</t>
  </si>
  <si>
    <t>Hárið. Höf, Theodóra Mjöll. Salka</t>
  </si>
  <si>
    <t>Leyndarmál englanna. Þýð.: Örn Þ. Þorvarðsson. Draumsýn ehf</t>
  </si>
  <si>
    <t xml:space="preserve">Ripleys 2013. Sögu útgáfa. </t>
  </si>
  <si>
    <t>Upphafið. Þýð.: Karl Emil Gunnarsson. JPV útgáfa</t>
  </si>
  <si>
    <t>Stóra prjónabókin. Ritstj.: H.B.G og H.S. Salka</t>
  </si>
  <si>
    <t>Undartekninginn. Höf, Auður Ava Ólafsdóttir. Bjartur</t>
  </si>
  <si>
    <t>Milla. Höf, Kristín Ómarsdóttir. JPV útgáfa.</t>
  </si>
  <si>
    <t>Endimörk heimsins. Höf, Sigurjón Magnússon. Ormstunga</t>
  </si>
  <si>
    <t xml:space="preserve">Upp með fánan. Höf, Gunnar Þór Bjarnason. Forlagið - Mál og menning. </t>
  </si>
  <si>
    <t>Sagan af klaustrinu á skriðu. Höf, Steinun Kristjánsdóttir. Sögufélag</t>
  </si>
  <si>
    <t>Allt er ást. Þýð.: Þórdís Gísladóttir. Bjartur</t>
  </si>
  <si>
    <t>Sá hlær best…! Sagði pabbi. Þýð, Sigrún Árnadóttir. Forlagið - Mál og menning</t>
  </si>
  <si>
    <t>Svarti sauðurinn. Þýð, Kristín Guðrún Jónsdóttir. Bjartur</t>
  </si>
  <si>
    <t xml:space="preserve">Skáld. Höf, Einar Kárason. Forlagið - Mál og menning. </t>
  </si>
  <si>
    <t>Aþena - að eilífu kúmen. Höf, Margrét Örnólfsdóttir. Bjartur</t>
  </si>
  <si>
    <t>Verðkönnun ASÍ á jólabókum 3. desember 2012</t>
  </si>
  <si>
    <t>Þar sem vindarnir hvílast og fleiri einlæg ljóð. Höf, Dagur Hjartarson. Bjartur</t>
  </si>
  <si>
    <t>Forlagið Fiskislóð</t>
  </si>
  <si>
    <t>A4                       Skeifunni</t>
  </si>
  <si>
    <t>Nettó                               Akureyri</t>
  </si>
  <si>
    <t>Bónus             Egilsstöðum</t>
  </si>
  <si>
    <t>Hagkaup                Holtagörðum</t>
  </si>
  <si>
    <t>Krónan                    Granda</t>
  </si>
  <si>
    <t>Iceland Granda</t>
  </si>
  <si>
    <t>Samkaup Úrval Hafnarfirði</t>
  </si>
  <si>
    <t>Iða Bókabúð</t>
  </si>
  <si>
    <t>Annað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</si>
</sst>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Garamond"/>
      <family val="1"/>
    </font>
    <font>
      <b/>
      <sz val="11"/>
      <name val="Garamond"/>
      <family val="1"/>
    </font>
    <font>
      <sz val="12"/>
      <name val="Calibri"/>
      <family val="2"/>
      <scheme val="minor"/>
    </font>
    <font>
      <b/>
      <sz val="11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9" xfId="0" applyFill="1" applyBorder="1"/>
    <xf numFmtId="0" fontId="6" fillId="0" borderId="15" xfId="2" applyBorder="1" applyAlignment="1" applyProtection="1"/>
    <xf numFmtId="0" fontId="0" fillId="0" borderId="16" xfId="0" applyFill="1" applyBorder="1"/>
    <xf numFmtId="0" fontId="0" fillId="0" borderId="17" xfId="0" applyFill="1" applyBorder="1"/>
    <xf numFmtId="0" fontId="0" fillId="0" borderId="9" xfId="0" applyBorder="1"/>
    <xf numFmtId="0" fontId="0" fillId="0" borderId="15" xfId="0" applyFill="1" applyBorder="1"/>
    <xf numFmtId="0" fontId="0" fillId="0" borderId="18" xfId="0" applyBorder="1"/>
    <xf numFmtId="0" fontId="0" fillId="0" borderId="19" xfId="0" applyBorder="1"/>
    <xf numFmtId="0" fontId="0" fillId="0" borderId="9" xfId="0" applyFill="1" applyBorder="1" applyAlignment="1">
      <alignment horizontal="left"/>
    </xf>
    <xf numFmtId="0" fontId="0" fillId="0" borderId="14" xfId="0" applyBorder="1"/>
    <xf numFmtId="0" fontId="0" fillId="0" borderId="14" xfId="0" applyFill="1" applyBorder="1"/>
    <xf numFmtId="0" fontId="0" fillId="0" borderId="18" xfId="0" applyFill="1" applyBorder="1"/>
    <xf numFmtId="0" fontId="0" fillId="0" borderId="20" xfId="0" applyBorder="1"/>
    <xf numFmtId="0" fontId="6" fillId="0" borderId="1" xfId="2" applyBorder="1" applyAlignment="1" applyProtection="1"/>
    <xf numFmtId="0" fontId="5" fillId="0" borderId="1" xfId="0" applyFont="1" applyFill="1" applyBorder="1"/>
    <xf numFmtId="0" fontId="8" fillId="0" borderId="1" xfId="0" applyFont="1" applyFill="1" applyBorder="1"/>
    <xf numFmtId="0" fontId="7" fillId="0" borderId="1" xfId="0" applyFont="1" applyFill="1" applyBorder="1"/>
    <xf numFmtId="0" fontId="0" fillId="0" borderId="0" xfId="0" applyBorder="1"/>
    <xf numFmtId="0" fontId="8" fillId="0" borderId="1" xfId="0" applyFont="1" applyBorder="1"/>
    <xf numFmtId="0" fontId="5" fillId="0" borderId="13" xfId="0" applyFont="1" applyFill="1" applyBorder="1"/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left"/>
    </xf>
    <xf numFmtId="0" fontId="4" fillId="0" borderId="0" xfId="0" applyFont="1" applyFill="1"/>
    <xf numFmtId="0" fontId="10" fillId="0" borderId="34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wrapText="1"/>
    </xf>
    <xf numFmtId="0" fontId="10" fillId="0" borderId="4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center" textRotation="90" wrapText="1"/>
    </xf>
    <xf numFmtId="0" fontId="9" fillId="0" borderId="4" xfId="0" applyFont="1" applyFill="1" applyBorder="1" applyAlignment="1">
      <alignment horizontal="center" textRotation="90" wrapText="1"/>
    </xf>
    <xf numFmtId="0" fontId="9" fillId="0" borderId="5" xfId="0" applyFont="1" applyFill="1" applyBorder="1" applyAlignment="1">
      <alignment horizontal="center" textRotation="90" wrapText="1"/>
    </xf>
    <xf numFmtId="0" fontId="9" fillId="2" borderId="3" xfId="0" applyFont="1" applyFill="1" applyBorder="1" applyAlignment="1">
      <alignment horizontal="center" textRotation="90" wrapText="1"/>
    </xf>
    <xf numFmtId="3" fontId="11" fillId="0" borderId="26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9" fontId="11" fillId="0" borderId="7" xfId="1" applyFont="1" applyFill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11" fillId="0" borderId="43" xfId="0" applyNumberFormat="1" applyFont="1" applyFill="1" applyBorder="1" applyAlignment="1">
      <alignment horizontal="center" vertical="center"/>
    </xf>
    <xf numFmtId="9" fontId="11" fillId="0" borderId="44" xfId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9" fontId="11" fillId="0" borderId="12" xfId="1" applyFont="1" applyFill="1" applyBorder="1" applyAlignment="1">
      <alignment horizontal="center" vertical="center"/>
    </xf>
    <xf numFmtId="164" fontId="11" fillId="0" borderId="26" xfId="3" applyNumberFormat="1" applyFont="1" applyFill="1" applyBorder="1" applyAlignment="1">
      <alignment horizontal="center" vertical="center"/>
    </xf>
    <xf numFmtId="164" fontId="11" fillId="0" borderId="6" xfId="3" applyNumberFormat="1" applyFont="1" applyFill="1" applyBorder="1" applyAlignment="1">
      <alignment horizontal="center" vertical="center"/>
    </xf>
    <xf numFmtId="164" fontId="10" fillId="0" borderId="6" xfId="3" applyNumberFormat="1" applyFont="1" applyBorder="1" applyAlignment="1">
      <alignment horizontal="center" vertical="center"/>
    </xf>
    <xf numFmtId="164" fontId="11" fillId="0" borderId="7" xfId="3" applyNumberFormat="1" applyFont="1" applyFill="1" applyBorder="1" applyAlignment="1">
      <alignment horizontal="center" vertical="center"/>
    </xf>
    <xf numFmtId="164" fontId="11" fillId="0" borderId="30" xfId="3" applyNumberFormat="1" applyFont="1" applyFill="1" applyBorder="1" applyAlignment="1">
      <alignment horizontal="center" vertical="center"/>
    </xf>
    <xf numFmtId="164" fontId="11" fillId="0" borderId="1" xfId="3" applyNumberFormat="1" applyFont="1" applyFill="1" applyBorder="1" applyAlignment="1">
      <alignment horizontal="center" vertical="center"/>
    </xf>
    <xf numFmtId="164" fontId="10" fillId="0" borderId="1" xfId="3" applyNumberFormat="1" applyFont="1" applyBorder="1" applyAlignment="1">
      <alignment horizontal="center" vertical="center"/>
    </xf>
    <xf numFmtId="164" fontId="11" fillId="0" borderId="31" xfId="3" applyNumberFormat="1" applyFont="1" applyFill="1" applyBorder="1" applyAlignment="1">
      <alignment horizontal="center" vertical="center"/>
    </xf>
    <xf numFmtId="164" fontId="9" fillId="4" borderId="39" xfId="3" applyNumberFormat="1" applyFont="1" applyFill="1" applyBorder="1" applyAlignment="1">
      <alignment horizontal="center" vertical="center"/>
    </xf>
    <xf numFmtId="164" fontId="9" fillId="4" borderId="4" xfId="3" applyNumberFormat="1" applyFont="1" applyFill="1" applyBorder="1" applyAlignment="1">
      <alignment horizontal="center" vertical="center"/>
    </xf>
    <xf numFmtId="164" fontId="9" fillId="4" borderId="5" xfId="3" applyNumberFormat="1" applyFont="1" applyFill="1" applyBorder="1" applyAlignment="1">
      <alignment horizontal="center" vertical="center"/>
    </xf>
    <xf numFmtId="164" fontId="11" fillId="0" borderId="41" xfId="3" applyNumberFormat="1" applyFont="1" applyFill="1" applyBorder="1" applyAlignment="1">
      <alignment horizontal="center" vertical="center"/>
    </xf>
    <xf numFmtId="164" fontId="11" fillId="0" borderId="22" xfId="3" applyNumberFormat="1" applyFont="1" applyFill="1" applyBorder="1" applyAlignment="1">
      <alignment horizontal="center" vertical="center"/>
    </xf>
    <xf numFmtId="164" fontId="10" fillId="0" borderId="22" xfId="3" applyNumberFormat="1" applyFont="1" applyBorder="1" applyAlignment="1">
      <alignment horizontal="center" vertical="center"/>
    </xf>
    <xf numFmtId="164" fontId="11" fillId="0" borderId="42" xfId="3" applyNumberFormat="1" applyFont="1" applyFill="1" applyBorder="1" applyAlignment="1">
      <alignment horizontal="center" vertical="center"/>
    </xf>
    <xf numFmtId="164" fontId="11" fillId="0" borderId="32" xfId="3" applyNumberFormat="1" applyFont="1" applyFill="1" applyBorder="1" applyAlignment="1">
      <alignment horizontal="center" vertical="center"/>
    </xf>
    <xf numFmtId="164" fontId="11" fillId="0" borderId="28" xfId="3" applyNumberFormat="1" applyFont="1" applyFill="1" applyBorder="1" applyAlignment="1">
      <alignment horizontal="center" vertical="center"/>
    </xf>
    <xf numFmtId="164" fontId="10" fillId="0" borderId="28" xfId="3" applyNumberFormat="1" applyFont="1" applyBorder="1" applyAlignment="1">
      <alignment horizontal="center" vertical="center"/>
    </xf>
    <xf numFmtId="164" fontId="11" fillId="0" borderId="33" xfId="3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9" fontId="11" fillId="0" borderId="31" xfId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textRotation="90" wrapText="1"/>
    </xf>
    <xf numFmtId="3" fontId="11" fillId="5" borderId="6" xfId="0" applyNumberFormat="1" applyFont="1" applyFill="1" applyBorder="1" applyAlignment="1">
      <alignment horizontal="center" vertical="center"/>
    </xf>
    <xf numFmtId="164" fontId="11" fillId="5" borderId="1" xfId="3" applyNumberFormat="1" applyFont="1" applyFill="1" applyBorder="1" applyAlignment="1">
      <alignment horizontal="center" vertical="center"/>
    </xf>
    <xf numFmtId="164" fontId="11" fillId="5" borderId="30" xfId="3" applyNumberFormat="1" applyFont="1" applyFill="1" applyBorder="1" applyAlignment="1">
      <alignment horizontal="center" vertical="center"/>
    </xf>
    <xf numFmtId="164" fontId="11" fillId="5" borderId="6" xfId="3" applyNumberFormat="1" applyFont="1" applyFill="1" applyBorder="1" applyAlignment="1">
      <alignment horizontal="center" vertical="center"/>
    </xf>
    <xf numFmtId="3" fontId="11" fillId="5" borderId="8" xfId="0" applyNumberFormat="1" applyFont="1" applyFill="1" applyBorder="1" applyAlignment="1">
      <alignment horizontal="center" vertical="center"/>
    </xf>
    <xf numFmtId="164" fontId="11" fillId="5" borderId="22" xfId="3" applyNumberFormat="1" applyFont="1" applyFill="1" applyBorder="1" applyAlignment="1">
      <alignment horizontal="center" vertical="center"/>
    </xf>
    <xf numFmtId="3" fontId="11" fillId="5" borderId="1" xfId="0" applyNumberFormat="1" applyFont="1" applyFill="1" applyBorder="1" applyAlignment="1">
      <alignment horizontal="center" vertical="center"/>
    </xf>
    <xf numFmtId="3" fontId="11" fillId="5" borderId="10" xfId="0" applyNumberFormat="1" applyFont="1" applyFill="1" applyBorder="1" applyAlignment="1">
      <alignment horizontal="center" vertical="center"/>
    </xf>
    <xf numFmtId="164" fontId="11" fillId="5" borderId="28" xfId="3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textRotation="90" wrapText="1"/>
    </xf>
    <xf numFmtId="3" fontId="11" fillId="3" borderId="6" xfId="0" applyNumberFormat="1" applyFont="1" applyFill="1" applyBorder="1" applyAlignment="1">
      <alignment horizontal="center" vertical="center"/>
    </xf>
    <xf numFmtId="164" fontId="11" fillId="3" borderId="6" xfId="3" applyNumberFormat="1" applyFont="1" applyFill="1" applyBorder="1" applyAlignment="1">
      <alignment horizontal="center" vertical="center"/>
    </xf>
    <xf numFmtId="164" fontId="10" fillId="3" borderId="1" xfId="3" applyNumberFormat="1" applyFont="1" applyFill="1" applyBorder="1" applyAlignment="1">
      <alignment horizontal="center" vertical="center"/>
    </xf>
    <xf numFmtId="164" fontId="11" fillId="3" borderId="1" xfId="3" applyNumberFormat="1" applyFont="1" applyFill="1" applyBorder="1" applyAlignment="1">
      <alignment horizontal="center" vertical="center"/>
    </xf>
    <xf numFmtId="164" fontId="11" fillId="3" borderId="31" xfId="3" applyNumberFormat="1" applyFont="1" applyFill="1" applyBorder="1" applyAlignment="1">
      <alignment horizontal="center" vertical="center"/>
    </xf>
    <xf numFmtId="164" fontId="11" fillId="3" borderId="30" xfId="3" applyNumberFormat="1" applyFont="1" applyFill="1" applyBorder="1" applyAlignment="1">
      <alignment horizontal="center" vertical="center"/>
    </xf>
    <xf numFmtId="164" fontId="10" fillId="3" borderId="6" xfId="3" applyNumberFormat="1" applyFont="1" applyFill="1" applyBorder="1" applyAlignment="1">
      <alignment horizontal="center" vertical="center"/>
    </xf>
    <xf numFmtId="3" fontId="11" fillId="3" borderId="8" xfId="0" applyNumberFormat="1" applyFont="1" applyFill="1" applyBorder="1" applyAlignment="1">
      <alignment horizontal="center" vertical="center"/>
    </xf>
    <xf numFmtId="164" fontId="11" fillId="3" borderId="22" xfId="3" applyNumberFormat="1" applyFont="1" applyFill="1" applyBorder="1" applyAlignment="1">
      <alignment horizontal="center" vertical="center"/>
    </xf>
    <xf numFmtId="164" fontId="11" fillId="3" borderId="41" xfId="3" applyNumberFormat="1" applyFont="1" applyFill="1" applyBorder="1" applyAlignment="1">
      <alignment horizontal="center" vertical="center"/>
    </xf>
    <xf numFmtId="164" fontId="10" fillId="3" borderId="22" xfId="3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11" fillId="3" borderId="10" xfId="0" applyNumberFormat="1" applyFont="1" applyFill="1" applyBorder="1" applyAlignment="1">
      <alignment horizontal="center" vertical="center"/>
    </xf>
    <xf numFmtId="164" fontId="10" fillId="3" borderId="28" xfId="3" applyNumberFormat="1" applyFont="1" applyFill="1" applyBorder="1" applyAlignment="1">
      <alignment horizontal="center" vertical="center"/>
    </xf>
    <xf numFmtId="164" fontId="11" fillId="5" borderId="41" xfId="3" applyNumberFormat="1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left" vertical="center" wrapText="1"/>
    </xf>
    <xf numFmtId="0" fontId="9" fillId="4" borderId="43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 wrapText="1"/>
    </xf>
    <xf numFmtId="164" fontId="11" fillId="5" borderId="24" xfId="3" applyNumberFormat="1" applyFont="1" applyFill="1" applyBorder="1" applyAlignment="1">
      <alignment horizontal="center" vertical="center"/>
    </xf>
    <xf numFmtId="164" fontId="11" fillId="3" borderId="29" xfId="3" applyNumberFormat="1" applyFont="1" applyFill="1" applyBorder="1" applyAlignment="1">
      <alignment horizontal="center" vertical="center"/>
    </xf>
    <xf numFmtId="164" fontId="11" fillId="0" borderId="29" xfId="3" applyNumberFormat="1" applyFont="1" applyFill="1" applyBorder="1" applyAlignment="1">
      <alignment horizontal="center" vertical="center"/>
    </xf>
    <xf numFmtId="164" fontId="10" fillId="0" borderId="29" xfId="3" applyNumberFormat="1" applyFont="1" applyBorder="1" applyAlignment="1">
      <alignment horizontal="center" vertical="center"/>
    </xf>
    <xf numFmtId="164" fontId="11" fillId="0" borderId="25" xfId="3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center" vertical="center"/>
    </xf>
    <xf numFmtId="3" fontId="11" fillId="5" borderId="29" xfId="0" applyNumberFormat="1" applyFont="1" applyFill="1" applyBorder="1" applyAlignment="1">
      <alignment horizontal="center" vertical="center"/>
    </xf>
    <xf numFmtId="3" fontId="11" fillId="3" borderId="29" xfId="0" applyNumberFormat="1" applyFont="1" applyFill="1" applyBorder="1" applyAlignment="1">
      <alignment horizontal="center" vertical="center"/>
    </xf>
    <xf numFmtId="9" fontId="11" fillId="0" borderId="25" xfId="1" applyFont="1" applyFill="1" applyBorder="1" applyAlignment="1">
      <alignment horizontal="center" vertical="center"/>
    </xf>
    <xf numFmtId="164" fontId="11" fillId="3" borderId="28" xfId="3" applyNumberFormat="1" applyFont="1" applyFill="1" applyBorder="1" applyAlignment="1">
      <alignment horizontal="center" vertical="center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asi.is/default.as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1230967</xdr:colOff>
      <xdr:row>0</xdr:row>
      <xdr:rowOff>198344</xdr:rowOff>
    </xdr:from>
    <xdr:to>
      <xdr:col>0</xdr:col>
      <xdr:colOff>1916767</xdr:colOff>
      <xdr:row>0</xdr:row>
      <xdr:rowOff>750794</xdr:rowOff>
    </xdr:to>
    <xdr:pic>
      <xdr:nvPicPr>
        <xdr:cNvPr id="3" name="Picture 2" descr="asi_r1_c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0967" y="198344"/>
          <a:ext cx="685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aritas@verkvest.is" TargetMode="External"/><Relationship Id="rId2" Type="http://schemas.openxmlformats.org/officeDocument/2006/relationships/hyperlink" Target="mailto:gida@asa.is" TargetMode="External"/><Relationship Id="rId1" Type="http://schemas.openxmlformats.org/officeDocument/2006/relationships/hyperlink" Target="mailto:gida@asa.is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igurbj&#246;rg@asa.i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M1" sqref="M1:O5"/>
    </sheetView>
  </sheetViews>
  <sheetFormatPr defaultRowHeight="15" x14ac:dyDescent="0.25"/>
  <cols>
    <col min="1" max="1" width="27.140625" customWidth="1"/>
    <col min="2" max="2" width="18.140625" bestFit="1" customWidth="1"/>
    <col min="6" max="6" width="27" customWidth="1"/>
    <col min="13" max="13" width="21.85546875" customWidth="1"/>
    <col min="14" max="14" width="16.42578125" customWidth="1"/>
    <col min="15" max="15" width="15.7109375" customWidth="1"/>
  </cols>
  <sheetData>
    <row r="1" spans="1:15" ht="24.95" customHeight="1" x14ac:dyDescent="0.25">
      <c r="M1" s="24" t="s">
        <v>39</v>
      </c>
      <c r="N1" s="2" t="s">
        <v>41</v>
      </c>
      <c r="O1" s="2" t="s">
        <v>42</v>
      </c>
    </row>
    <row r="2" spans="1:15" ht="24.95" customHeight="1" x14ac:dyDescent="0.25">
      <c r="M2" s="24" t="s">
        <v>46</v>
      </c>
      <c r="N2" s="32" t="s">
        <v>47</v>
      </c>
      <c r="O2" s="2" t="s">
        <v>48</v>
      </c>
    </row>
    <row r="3" spans="1:15" ht="24.95" customHeight="1" x14ac:dyDescent="0.25">
      <c r="M3" s="24" t="s">
        <v>54</v>
      </c>
      <c r="N3" s="2" t="s">
        <v>56</v>
      </c>
      <c r="O3" s="2" t="s">
        <v>57</v>
      </c>
    </row>
    <row r="4" spans="1:15" ht="24.95" customHeight="1" x14ac:dyDescent="0.25">
      <c r="M4" s="25" t="s">
        <v>43</v>
      </c>
      <c r="N4" s="1" t="s">
        <v>44</v>
      </c>
      <c r="O4" s="1" t="s">
        <v>45</v>
      </c>
    </row>
    <row r="5" spans="1:15" ht="24.95" customHeight="1" x14ac:dyDescent="0.25">
      <c r="A5" s="1"/>
      <c r="B5" s="1"/>
      <c r="C5" s="1"/>
      <c r="D5" s="1"/>
      <c r="E5" s="1"/>
      <c r="F5" s="1" t="s">
        <v>38</v>
      </c>
      <c r="M5" s="25" t="s">
        <v>49</v>
      </c>
      <c r="N5" s="2" t="s">
        <v>50</v>
      </c>
      <c r="O5" s="2" t="s">
        <v>51</v>
      </c>
    </row>
    <row r="6" spans="1:15" s="8" customFormat="1" ht="24.95" customHeight="1" x14ac:dyDescent="0.25">
      <c r="A6" s="2"/>
      <c r="B6" s="1"/>
      <c r="C6" s="1"/>
      <c r="D6" s="1"/>
      <c r="E6" s="1"/>
      <c r="F6" s="1"/>
      <c r="M6" s="29"/>
      <c r="N6" s="30"/>
      <c r="O6" s="30"/>
    </row>
    <row r="7" spans="1:15" s="8" customFormat="1" ht="24.95" customHeight="1" x14ac:dyDescent="0.25">
      <c r="A7" s="2" t="s">
        <v>28</v>
      </c>
      <c r="B7" s="1" t="s">
        <v>36</v>
      </c>
      <c r="C7" s="1" t="s">
        <v>35</v>
      </c>
      <c r="D7" s="1" t="s">
        <v>32</v>
      </c>
      <c r="E7" s="1"/>
      <c r="F7" s="23" t="s">
        <v>53</v>
      </c>
    </row>
    <row r="8" spans="1:15" ht="24.95" customHeight="1" x14ac:dyDescent="0.25">
      <c r="A8" s="2" t="s">
        <v>27</v>
      </c>
      <c r="B8" s="1" t="s">
        <v>34</v>
      </c>
      <c r="C8" s="1" t="s">
        <v>35</v>
      </c>
      <c r="D8" s="1"/>
      <c r="E8" s="1"/>
      <c r="F8" s="23" t="s">
        <v>53</v>
      </c>
    </row>
    <row r="9" spans="1:15" s="9" customFormat="1" ht="24.75" customHeight="1" x14ac:dyDescent="0.25">
      <c r="A9" s="2"/>
      <c r="B9" s="1"/>
      <c r="C9" s="1"/>
      <c r="D9" s="1"/>
      <c r="E9" s="1"/>
      <c r="F9" s="1"/>
    </row>
    <row r="10" spans="1:15" s="8" customFormat="1" ht="24.75" customHeight="1" x14ac:dyDescent="0.25">
      <c r="A10" s="2" t="s">
        <v>18</v>
      </c>
      <c r="B10" s="1"/>
      <c r="C10" s="1" t="s">
        <v>52</v>
      </c>
      <c r="D10" s="1"/>
      <c r="E10" s="1"/>
      <c r="F10" s="23" t="s">
        <v>59</v>
      </c>
    </row>
    <row r="11" spans="1:15" s="8" customFormat="1" ht="24.75" customHeight="1" x14ac:dyDescent="0.25">
      <c r="A11" s="2"/>
      <c r="B11" s="1"/>
      <c r="C11" s="1"/>
      <c r="D11" s="1"/>
      <c r="E11" s="1"/>
      <c r="F11" s="1"/>
    </row>
    <row r="12" spans="1:15" s="9" customFormat="1" ht="24.75" customHeight="1" x14ac:dyDescent="0.25">
      <c r="A12" s="2" t="s">
        <v>24</v>
      </c>
      <c r="B12" s="1"/>
      <c r="C12" s="1" t="s">
        <v>60</v>
      </c>
      <c r="D12" s="1"/>
      <c r="E12" s="1"/>
      <c r="F12" s="23" t="s">
        <v>61</v>
      </c>
    </row>
    <row r="13" spans="1:15" ht="24.95" customHeight="1" thickBot="1" x14ac:dyDescent="0.3">
      <c r="A13" s="1"/>
      <c r="B13" s="1"/>
      <c r="C13" s="1"/>
      <c r="D13" s="1"/>
      <c r="E13" s="1"/>
      <c r="F13" s="1"/>
    </row>
    <row r="14" spans="1:15" s="8" customFormat="1" ht="24.95" customHeight="1" thickBot="1" x14ac:dyDescent="0.3">
      <c r="A14" s="2" t="s">
        <v>20</v>
      </c>
      <c r="B14" s="1" t="s">
        <v>19</v>
      </c>
      <c r="C14" s="1"/>
      <c r="D14" s="1"/>
      <c r="E14" s="1"/>
      <c r="F14" s="24" t="s">
        <v>39</v>
      </c>
      <c r="G14" s="21"/>
      <c r="H14" s="11" t="s">
        <v>40</v>
      </c>
      <c r="I14" s="10" t="s">
        <v>41</v>
      </c>
      <c r="K14" s="13" t="s">
        <v>42</v>
      </c>
    </row>
    <row r="15" spans="1:15" ht="24.95" customHeight="1" thickBot="1" x14ac:dyDescent="0.3">
      <c r="A15" s="2" t="s">
        <v>22</v>
      </c>
      <c r="B15" s="1" t="s">
        <v>29</v>
      </c>
      <c r="C15" s="1"/>
      <c r="D15" s="1" t="s">
        <v>32</v>
      </c>
      <c r="E15" s="1"/>
      <c r="F15" s="24" t="s">
        <v>46</v>
      </c>
      <c r="G15" s="21"/>
      <c r="H15" s="11">
        <v>6624031</v>
      </c>
      <c r="I15" s="18" t="s">
        <v>47</v>
      </c>
      <c r="K15" s="13" t="s">
        <v>48</v>
      </c>
    </row>
    <row r="16" spans="1:15" ht="24.95" customHeight="1" thickBot="1" x14ac:dyDescent="0.3">
      <c r="A16" s="2" t="s">
        <v>11</v>
      </c>
      <c r="B16" s="1" t="s">
        <v>23</v>
      </c>
      <c r="C16" s="1"/>
      <c r="D16" s="1"/>
      <c r="E16" s="1"/>
      <c r="F16" s="24" t="s">
        <v>54</v>
      </c>
      <c r="G16" s="21"/>
      <c r="H16" s="12" t="s">
        <v>55</v>
      </c>
      <c r="I16" s="10" t="s">
        <v>56</v>
      </c>
      <c r="K16" s="20" t="s">
        <v>57</v>
      </c>
    </row>
    <row r="17" spans="1:11" ht="24.95" customHeight="1" thickBot="1" x14ac:dyDescent="0.3">
      <c r="A17" s="2" t="s">
        <v>21</v>
      </c>
      <c r="B17" s="1" t="s">
        <v>63</v>
      </c>
      <c r="C17" s="1"/>
      <c r="D17" s="1"/>
      <c r="E17" s="1"/>
      <c r="F17" s="25" t="s">
        <v>43</v>
      </c>
      <c r="G17" s="16"/>
      <c r="H17" s="15">
        <v>8642775</v>
      </c>
      <c r="I17" s="16" t="s">
        <v>44</v>
      </c>
      <c r="K17" s="17" t="s">
        <v>45</v>
      </c>
    </row>
    <row r="18" spans="1:11" s="9" customFormat="1" ht="24.95" customHeight="1" x14ac:dyDescent="0.25">
      <c r="A18" s="2" t="s">
        <v>12</v>
      </c>
      <c r="B18" s="1" t="s">
        <v>13</v>
      </c>
      <c r="C18" s="1"/>
      <c r="D18" s="1"/>
      <c r="E18" s="1"/>
      <c r="F18" s="25" t="s">
        <v>64</v>
      </c>
      <c r="G18" s="27"/>
      <c r="H18" s="6"/>
      <c r="I18" s="27"/>
      <c r="K18" s="27"/>
    </row>
    <row r="19" spans="1:11" ht="24.95" customHeight="1" thickBot="1" x14ac:dyDescent="0.3">
      <c r="A19" s="2" t="s">
        <v>26</v>
      </c>
      <c r="B19" s="1" t="s">
        <v>25</v>
      </c>
      <c r="C19" s="1"/>
      <c r="D19" s="1"/>
      <c r="E19" s="1"/>
      <c r="F19" s="29" t="s">
        <v>58</v>
      </c>
    </row>
    <row r="20" spans="1:11" ht="24.95" customHeight="1" x14ac:dyDescent="0.25">
      <c r="A20" s="2" t="s">
        <v>16</v>
      </c>
      <c r="B20" s="1" t="s">
        <v>17</v>
      </c>
      <c r="C20" s="1"/>
      <c r="D20" s="1"/>
      <c r="E20" s="1"/>
      <c r="F20" s="25" t="s">
        <v>49</v>
      </c>
      <c r="G20" s="16"/>
      <c r="H20" s="14">
        <v>8229519</v>
      </c>
      <c r="I20" s="10" t="s">
        <v>50</v>
      </c>
      <c r="K20" s="20" t="s">
        <v>51</v>
      </c>
    </row>
    <row r="21" spans="1:11" ht="24.95" customHeight="1" x14ac:dyDescent="0.25">
      <c r="A21" s="2" t="s">
        <v>15</v>
      </c>
      <c r="B21" s="1" t="s">
        <v>14</v>
      </c>
      <c r="C21" s="1"/>
      <c r="D21" s="1"/>
      <c r="E21" s="1"/>
      <c r="F21" s="28" t="s">
        <v>65</v>
      </c>
      <c r="G21" s="9" t="s">
        <v>67</v>
      </c>
    </row>
    <row r="22" spans="1:11" x14ac:dyDescent="0.25">
      <c r="A22" s="2" t="s">
        <v>33</v>
      </c>
      <c r="B22" s="1" t="s">
        <v>68</v>
      </c>
      <c r="C22" s="1"/>
      <c r="D22" s="1"/>
      <c r="E22" s="1"/>
      <c r="F22" s="25" t="s">
        <v>66</v>
      </c>
      <c r="G22" s="22" t="s">
        <v>67</v>
      </c>
      <c r="H22" s="19"/>
      <c r="I22" s="19"/>
    </row>
    <row r="24" spans="1:11" x14ac:dyDescent="0.25">
      <c r="F24" s="25"/>
    </row>
    <row r="26" spans="1:11" x14ac:dyDescent="0.25">
      <c r="A26" s="8" t="s">
        <v>37</v>
      </c>
      <c r="F26" s="26" t="s">
        <v>58</v>
      </c>
    </row>
    <row r="27" spans="1:11" x14ac:dyDescent="0.25">
      <c r="F27" s="9" t="s">
        <v>62</v>
      </c>
    </row>
  </sheetData>
  <sortState ref="A1:A19">
    <sortCondition ref="A1:A19"/>
  </sortState>
  <hyperlinks>
    <hyperlink ref="F7" r:id="rId1"/>
    <hyperlink ref="F8" r:id="rId2"/>
    <hyperlink ref="F10" r:id="rId3"/>
    <hyperlink ref="F12" r:id="rId4"/>
  </hyperlinks>
  <pageMargins left="0.7" right="0.7" top="0.75" bottom="0.75" header="0.3" footer="0.3"/>
  <pageSetup paperSize="9" scale="9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N78"/>
  <sheetViews>
    <sheetView tabSelected="1" zoomScaleNormal="100" workbookViewId="0">
      <pane ySplit="1" topLeftCell="A2" activePane="bottomLeft" state="frozen"/>
      <selection pane="bottomLeft" activeCell="P3" sqref="P3"/>
    </sheetView>
  </sheetViews>
  <sheetFormatPr defaultRowHeight="15.75" x14ac:dyDescent="0.25"/>
  <cols>
    <col min="1" max="1" width="48.140625" style="33" customWidth="1"/>
    <col min="2" max="5" width="12.7109375" style="31" bestFit="1" customWidth="1"/>
    <col min="6" max="6" width="11.42578125" style="31" bestFit="1" customWidth="1"/>
    <col min="7" max="8" width="12.7109375" style="31" bestFit="1" customWidth="1"/>
    <col min="9" max="9" width="11.42578125" style="31" bestFit="1" customWidth="1"/>
    <col min="10" max="11" width="12.7109375" style="31" bestFit="1" customWidth="1"/>
    <col min="12" max="12" width="4.140625" style="31" bestFit="1" customWidth="1"/>
    <col min="13" max="14" width="8.28515625" style="31" bestFit="1" customWidth="1"/>
    <col min="15" max="15" width="7" style="31" bestFit="1" customWidth="1"/>
    <col min="16" max="16" width="7.140625" style="31" bestFit="1" customWidth="1"/>
    <col min="17" max="16384" width="9.140625" style="31"/>
  </cols>
  <sheetData>
    <row r="1" spans="1:222" s="4" customFormat="1" ht="111.75" thickBot="1" x14ac:dyDescent="0.3">
      <c r="A1" s="37" t="s">
        <v>139</v>
      </c>
      <c r="B1" s="39" t="s">
        <v>141</v>
      </c>
      <c r="C1" s="40" t="s">
        <v>142</v>
      </c>
      <c r="D1" s="40" t="s">
        <v>16</v>
      </c>
      <c r="E1" s="40" t="s">
        <v>149</v>
      </c>
      <c r="F1" s="40" t="s">
        <v>147</v>
      </c>
      <c r="G1" s="40" t="s">
        <v>143</v>
      </c>
      <c r="H1" s="40" t="s">
        <v>145</v>
      </c>
      <c r="I1" s="40" t="s">
        <v>144</v>
      </c>
      <c r="J1" s="40" t="s">
        <v>146</v>
      </c>
      <c r="K1" s="41" t="s">
        <v>148</v>
      </c>
      <c r="L1" s="42" t="s">
        <v>5</v>
      </c>
      <c r="M1" s="39" t="s">
        <v>6</v>
      </c>
      <c r="N1" s="79" t="s">
        <v>7</v>
      </c>
      <c r="O1" s="89" t="s">
        <v>8</v>
      </c>
      <c r="P1" s="41" t="s">
        <v>9</v>
      </c>
    </row>
    <row r="2" spans="1:222" s="3" customFormat="1" ht="16.5" thickBot="1" x14ac:dyDescent="0.3">
      <c r="A2" s="105" t="s">
        <v>0</v>
      </c>
      <c r="B2" s="106" t="s">
        <v>10</v>
      </c>
      <c r="C2" s="107" t="s">
        <v>10</v>
      </c>
      <c r="D2" s="107" t="s">
        <v>10</v>
      </c>
      <c r="E2" s="107"/>
      <c r="F2" s="107" t="s">
        <v>10</v>
      </c>
      <c r="G2" s="107" t="s">
        <v>10</v>
      </c>
      <c r="H2" s="107" t="s">
        <v>10</v>
      </c>
      <c r="I2" s="107" t="s">
        <v>10</v>
      </c>
      <c r="J2" s="107" t="s">
        <v>10</v>
      </c>
      <c r="K2" s="108" t="s">
        <v>10</v>
      </c>
      <c r="L2" s="109"/>
      <c r="M2" s="110"/>
      <c r="N2" s="111"/>
      <c r="O2" s="111"/>
      <c r="P2" s="112"/>
    </row>
    <row r="3" spans="1:222" ht="30" x14ac:dyDescent="0.25">
      <c r="A3" s="113" t="s">
        <v>89</v>
      </c>
      <c r="B3" s="114">
        <v>5490</v>
      </c>
      <c r="C3" s="115">
        <v>4280</v>
      </c>
      <c r="D3" s="116">
        <v>4870</v>
      </c>
      <c r="E3" s="116">
        <v>4990</v>
      </c>
      <c r="F3" s="116">
        <v>4480</v>
      </c>
      <c r="G3" s="116">
        <v>4820</v>
      </c>
      <c r="H3" s="116">
        <v>4790</v>
      </c>
      <c r="I3" s="117">
        <v>4471</v>
      </c>
      <c r="J3" s="116">
        <v>4539</v>
      </c>
      <c r="K3" s="118">
        <v>4894</v>
      </c>
      <c r="L3" s="119">
        <f t="shared" ref="L3:L18" si="0">COUNT(B3:K3)</f>
        <v>10</v>
      </c>
      <c r="M3" s="120">
        <f t="shared" ref="M3:M18" si="1">AVERAGE(B3:K3)</f>
        <v>4762.3999999999996</v>
      </c>
      <c r="N3" s="121">
        <f t="shared" ref="N3:N18" si="2">MAX(B3:K3)</f>
        <v>5490</v>
      </c>
      <c r="O3" s="122">
        <f t="shared" ref="O3:O18" si="3">MIN(B3:K3)</f>
        <v>4280</v>
      </c>
      <c r="P3" s="123">
        <f>(N3-O3)/O3</f>
        <v>0.28271028037383178</v>
      </c>
    </row>
    <row r="4" spans="1:222" ht="30" x14ac:dyDescent="0.25">
      <c r="A4" s="34" t="s">
        <v>90</v>
      </c>
      <c r="B4" s="62">
        <v>4990</v>
      </c>
      <c r="C4" s="63">
        <v>4290</v>
      </c>
      <c r="D4" s="63">
        <v>5215</v>
      </c>
      <c r="E4" s="63">
        <v>4990</v>
      </c>
      <c r="F4" s="63">
        <v>3990</v>
      </c>
      <c r="G4" s="63">
        <v>4300</v>
      </c>
      <c r="H4" s="81">
        <v>5490</v>
      </c>
      <c r="I4" s="92">
        <v>3985</v>
      </c>
      <c r="J4" s="63">
        <v>3990</v>
      </c>
      <c r="K4" s="65" t="s">
        <v>30</v>
      </c>
      <c r="L4" s="44">
        <f t="shared" si="0"/>
        <v>9</v>
      </c>
      <c r="M4" s="43">
        <f t="shared" si="1"/>
        <v>4582.2222222222226</v>
      </c>
      <c r="N4" s="80">
        <f t="shared" si="2"/>
        <v>5490</v>
      </c>
      <c r="O4" s="90">
        <f t="shared" si="3"/>
        <v>3985</v>
      </c>
      <c r="P4" s="45">
        <f t="shared" ref="P4:P56" si="4">(N4-O4)/O4</f>
        <v>0.37766624843161856</v>
      </c>
    </row>
    <row r="5" spans="1:222" ht="15" x14ac:dyDescent="0.25">
      <c r="A5" s="34" t="s">
        <v>130</v>
      </c>
      <c r="B5" s="62">
        <v>4790</v>
      </c>
      <c r="C5" s="63">
        <v>4180</v>
      </c>
      <c r="D5" s="63">
        <v>5395</v>
      </c>
      <c r="E5" s="81">
        <v>5990</v>
      </c>
      <c r="F5" s="63" t="s">
        <v>30</v>
      </c>
      <c r="G5" s="63">
        <v>4448</v>
      </c>
      <c r="H5" s="63">
        <v>5390</v>
      </c>
      <c r="I5" s="92">
        <v>4158</v>
      </c>
      <c r="J5" s="63" t="s">
        <v>30</v>
      </c>
      <c r="K5" s="65">
        <v>4523</v>
      </c>
      <c r="L5" s="44">
        <f t="shared" si="0"/>
        <v>8</v>
      </c>
      <c r="M5" s="43">
        <f t="shared" si="1"/>
        <v>4859.25</v>
      </c>
      <c r="N5" s="80">
        <f t="shared" si="2"/>
        <v>5990</v>
      </c>
      <c r="O5" s="90">
        <f t="shared" si="3"/>
        <v>4158</v>
      </c>
      <c r="P5" s="45">
        <f t="shared" si="4"/>
        <v>0.4405964405964406</v>
      </c>
    </row>
    <row r="6" spans="1:222" ht="30" x14ac:dyDescent="0.25">
      <c r="A6" s="34" t="s">
        <v>131</v>
      </c>
      <c r="B6" s="62" t="s">
        <v>30</v>
      </c>
      <c r="C6" s="81">
        <v>3890</v>
      </c>
      <c r="D6" s="93">
        <v>3495</v>
      </c>
      <c r="E6" s="81">
        <v>3890</v>
      </c>
      <c r="F6" s="63" t="s">
        <v>30</v>
      </c>
      <c r="G6" s="63" t="s">
        <v>30</v>
      </c>
      <c r="H6" s="81">
        <v>3890</v>
      </c>
      <c r="I6" s="64" t="s">
        <v>30</v>
      </c>
      <c r="J6" s="63" t="s">
        <v>30</v>
      </c>
      <c r="K6" s="65" t="s">
        <v>30</v>
      </c>
      <c r="L6" s="44">
        <f t="shared" si="0"/>
        <v>4</v>
      </c>
      <c r="M6" s="43">
        <f t="shared" si="1"/>
        <v>3791.25</v>
      </c>
      <c r="N6" s="80">
        <f t="shared" si="2"/>
        <v>3890</v>
      </c>
      <c r="O6" s="90">
        <f t="shared" si="3"/>
        <v>3495</v>
      </c>
      <c r="P6" s="45">
        <f t="shared" si="4"/>
        <v>0.11301859799713877</v>
      </c>
    </row>
    <row r="7" spans="1:222" ht="30" x14ac:dyDescent="0.25">
      <c r="A7" s="34" t="s">
        <v>91</v>
      </c>
      <c r="B7" s="62">
        <v>5290</v>
      </c>
      <c r="C7" s="81">
        <v>5990</v>
      </c>
      <c r="D7" s="93">
        <v>4210</v>
      </c>
      <c r="E7" s="63">
        <v>5490</v>
      </c>
      <c r="F7" s="63" t="s">
        <v>30</v>
      </c>
      <c r="G7" s="63">
        <v>4448</v>
      </c>
      <c r="H7" s="63">
        <v>5790</v>
      </c>
      <c r="I7" s="64">
        <v>4212</v>
      </c>
      <c r="J7" s="63" t="s">
        <v>30</v>
      </c>
      <c r="K7" s="65" t="s">
        <v>30</v>
      </c>
      <c r="L7" s="44">
        <f t="shared" si="0"/>
        <v>7</v>
      </c>
      <c r="M7" s="43">
        <f t="shared" si="1"/>
        <v>5061.4285714285716</v>
      </c>
      <c r="N7" s="80">
        <f t="shared" si="2"/>
        <v>5990</v>
      </c>
      <c r="O7" s="90">
        <f t="shared" si="3"/>
        <v>4210</v>
      </c>
      <c r="P7" s="45">
        <f t="shared" si="4"/>
        <v>0.42280285035629456</v>
      </c>
    </row>
    <row r="8" spans="1:222" ht="30" x14ac:dyDescent="0.25">
      <c r="A8" s="34" t="s">
        <v>92</v>
      </c>
      <c r="B8" s="62">
        <v>4990</v>
      </c>
      <c r="C8" s="63">
        <v>4040</v>
      </c>
      <c r="D8" s="63">
        <v>5215</v>
      </c>
      <c r="E8" s="63">
        <v>4790</v>
      </c>
      <c r="F8" s="63" t="s">
        <v>30</v>
      </c>
      <c r="G8" s="63">
        <v>4300</v>
      </c>
      <c r="H8" s="81">
        <v>5490</v>
      </c>
      <c r="I8" s="92">
        <v>3995</v>
      </c>
      <c r="J8" s="63" t="s">
        <v>30</v>
      </c>
      <c r="K8" s="65" t="s">
        <v>30</v>
      </c>
      <c r="L8" s="44">
        <f t="shared" si="0"/>
        <v>7</v>
      </c>
      <c r="M8" s="43">
        <f t="shared" si="1"/>
        <v>4688.5714285714284</v>
      </c>
      <c r="N8" s="80">
        <f t="shared" si="2"/>
        <v>5490</v>
      </c>
      <c r="O8" s="90">
        <f t="shared" si="3"/>
        <v>3995</v>
      </c>
      <c r="P8" s="45">
        <f t="shared" si="4"/>
        <v>0.37421777221526908</v>
      </c>
    </row>
    <row r="9" spans="1:222" ht="15" x14ac:dyDescent="0.25">
      <c r="A9" s="34" t="s">
        <v>93</v>
      </c>
      <c r="B9" s="62">
        <v>5490</v>
      </c>
      <c r="C9" s="63">
        <v>4990</v>
      </c>
      <c r="D9" s="63">
        <v>4870</v>
      </c>
      <c r="E9" s="81">
        <v>6490</v>
      </c>
      <c r="F9" s="63">
        <v>4351</v>
      </c>
      <c r="G9" s="63">
        <v>4820</v>
      </c>
      <c r="H9" s="63">
        <v>4790</v>
      </c>
      <c r="I9" s="92">
        <v>4349</v>
      </c>
      <c r="J9" s="63">
        <v>4890</v>
      </c>
      <c r="K9" s="65">
        <v>4894</v>
      </c>
      <c r="L9" s="44">
        <f t="shared" si="0"/>
        <v>10</v>
      </c>
      <c r="M9" s="43">
        <f t="shared" si="1"/>
        <v>4993.3999999999996</v>
      </c>
      <c r="N9" s="80">
        <f t="shared" si="2"/>
        <v>6490</v>
      </c>
      <c r="O9" s="90">
        <f t="shared" si="3"/>
        <v>4349</v>
      </c>
      <c r="P9" s="45">
        <f t="shared" si="4"/>
        <v>0.4922970797884571</v>
      </c>
    </row>
    <row r="10" spans="1:222" ht="30" x14ac:dyDescent="0.25">
      <c r="A10" s="34" t="s">
        <v>94</v>
      </c>
      <c r="B10" s="62">
        <v>4290</v>
      </c>
      <c r="C10" s="93">
        <v>3480</v>
      </c>
      <c r="D10" s="63">
        <v>3995</v>
      </c>
      <c r="E10" s="81">
        <v>4390</v>
      </c>
      <c r="F10" s="63">
        <v>3540</v>
      </c>
      <c r="G10" s="63">
        <v>3706</v>
      </c>
      <c r="H10" s="63">
        <v>4090</v>
      </c>
      <c r="I10" s="64" t="s">
        <v>30</v>
      </c>
      <c r="J10" s="63" t="s">
        <v>30</v>
      </c>
      <c r="K10" s="65">
        <v>3780</v>
      </c>
      <c r="L10" s="44">
        <f t="shared" si="0"/>
        <v>8</v>
      </c>
      <c r="M10" s="43">
        <f t="shared" si="1"/>
        <v>3908.875</v>
      </c>
      <c r="N10" s="80">
        <f t="shared" si="2"/>
        <v>4390</v>
      </c>
      <c r="O10" s="90">
        <f t="shared" si="3"/>
        <v>3480</v>
      </c>
      <c r="P10" s="45">
        <f t="shared" si="4"/>
        <v>0.2614942528735632</v>
      </c>
    </row>
    <row r="11" spans="1:222" ht="15" x14ac:dyDescent="0.25">
      <c r="A11" s="34" t="s">
        <v>95</v>
      </c>
      <c r="B11" s="82">
        <v>5590</v>
      </c>
      <c r="C11" s="93">
        <v>3890</v>
      </c>
      <c r="D11" s="63">
        <v>4115</v>
      </c>
      <c r="E11" s="63">
        <v>4990</v>
      </c>
      <c r="F11" s="63">
        <v>4116</v>
      </c>
      <c r="G11" s="63">
        <v>4868</v>
      </c>
      <c r="H11" s="63">
        <v>4490</v>
      </c>
      <c r="I11" s="64">
        <v>4115</v>
      </c>
      <c r="J11" s="63">
        <v>4299</v>
      </c>
      <c r="K11" s="65">
        <v>4943</v>
      </c>
      <c r="L11" s="44">
        <f t="shared" si="0"/>
        <v>10</v>
      </c>
      <c r="M11" s="43">
        <f t="shared" si="1"/>
        <v>4541.6000000000004</v>
      </c>
      <c r="N11" s="80">
        <f t="shared" si="2"/>
        <v>5590</v>
      </c>
      <c r="O11" s="90">
        <f t="shared" si="3"/>
        <v>3890</v>
      </c>
      <c r="P11" s="45">
        <f t="shared" si="4"/>
        <v>0.43701799485861181</v>
      </c>
    </row>
    <row r="12" spans="1:222" s="6" customFormat="1" ht="30" x14ac:dyDescent="0.3">
      <c r="A12" s="34" t="s">
        <v>137</v>
      </c>
      <c r="B12" s="62">
        <v>5190</v>
      </c>
      <c r="C12" s="63">
        <v>4150</v>
      </c>
      <c r="D12" s="63">
        <v>4975</v>
      </c>
      <c r="E12" s="81">
        <v>5690</v>
      </c>
      <c r="F12" s="63">
        <v>4124</v>
      </c>
      <c r="G12" s="63">
        <v>4671</v>
      </c>
      <c r="H12" s="63">
        <v>4690</v>
      </c>
      <c r="I12" s="64">
        <v>3998</v>
      </c>
      <c r="J12" s="63">
        <v>4699</v>
      </c>
      <c r="K12" s="94">
        <v>3859</v>
      </c>
      <c r="L12" s="44">
        <f t="shared" si="0"/>
        <v>10</v>
      </c>
      <c r="M12" s="43">
        <f t="shared" si="1"/>
        <v>4604.6000000000004</v>
      </c>
      <c r="N12" s="80">
        <f t="shared" si="2"/>
        <v>5690</v>
      </c>
      <c r="O12" s="90">
        <f t="shared" si="3"/>
        <v>3859</v>
      </c>
      <c r="P12" s="45">
        <f t="shared" si="4"/>
        <v>0.47447525265612855</v>
      </c>
      <c r="Q12" s="5"/>
      <c r="U12" s="5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M12" s="5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BE12" s="5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W12" s="5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O12" s="5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G12" s="5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Y12" s="5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Q12" s="5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I12" s="5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GA12" s="5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S12" s="5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K12" s="5"/>
      <c r="HM12" s="7"/>
      <c r="HN12" s="7"/>
    </row>
    <row r="13" spans="1:222" ht="15" x14ac:dyDescent="0.25">
      <c r="A13" s="34" t="s">
        <v>96</v>
      </c>
      <c r="B13" s="62">
        <v>5590</v>
      </c>
      <c r="C13" s="63">
        <v>4085</v>
      </c>
      <c r="D13" s="63">
        <v>4490</v>
      </c>
      <c r="E13" s="63">
        <v>5290</v>
      </c>
      <c r="F13" s="63">
        <v>4998</v>
      </c>
      <c r="G13" s="63">
        <v>4718</v>
      </c>
      <c r="H13" s="81">
        <v>5790</v>
      </c>
      <c r="I13" s="64" t="s">
        <v>30</v>
      </c>
      <c r="J13" s="93">
        <v>3490</v>
      </c>
      <c r="K13" s="65">
        <v>4793</v>
      </c>
      <c r="L13" s="44">
        <f t="shared" si="0"/>
        <v>9</v>
      </c>
      <c r="M13" s="43">
        <f t="shared" si="1"/>
        <v>4804.8888888888887</v>
      </c>
      <c r="N13" s="80">
        <f t="shared" si="2"/>
        <v>5790</v>
      </c>
      <c r="O13" s="90">
        <f t="shared" si="3"/>
        <v>3490</v>
      </c>
      <c r="P13" s="45">
        <f t="shared" si="4"/>
        <v>0.65902578796561606</v>
      </c>
    </row>
    <row r="14" spans="1:222" ht="30" x14ac:dyDescent="0.25">
      <c r="A14" s="34" t="s">
        <v>97</v>
      </c>
      <c r="B14" s="62">
        <v>5490</v>
      </c>
      <c r="C14" s="63">
        <v>4990</v>
      </c>
      <c r="D14" s="63">
        <v>4870</v>
      </c>
      <c r="E14" s="81">
        <v>5690</v>
      </c>
      <c r="F14" s="63">
        <v>4324</v>
      </c>
      <c r="G14" s="63">
        <v>4820</v>
      </c>
      <c r="H14" s="63">
        <v>4890</v>
      </c>
      <c r="I14" s="92">
        <v>4205</v>
      </c>
      <c r="J14" s="63">
        <v>4210</v>
      </c>
      <c r="K14" s="65">
        <v>4241</v>
      </c>
      <c r="L14" s="44">
        <f t="shared" si="0"/>
        <v>10</v>
      </c>
      <c r="M14" s="43">
        <f t="shared" si="1"/>
        <v>4773</v>
      </c>
      <c r="N14" s="80">
        <f t="shared" si="2"/>
        <v>5690</v>
      </c>
      <c r="O14" s="90">
        <f t="shared" si="3"/>
        <v>4205</v>
      </c>
      <c r="P14" s="45">
        <f t="shared" si="4"/>
        <v>0.35315101070154575</v>
      </c>
    </row>
    <row r="15" spans="1:222" ht="30" x14ac:dyDescent="0.25">
      <c r="A15" s="34" t="s">
        <v>129</v>
      </c>
      <c r="B15" s="62">
        <v>5390</v>
      </c>
      <c r="C15" s="63" t="s">
        <v>30</v>
      </c>
      <c r="D15" s="63">
        <v>4395</v>
      </c>
      <c r="E15" s="81">
        <v>5490</v>
      </c>
      <c r="F15" s="63">
        <v>3997</v>
      </c>
      <c r="G15" s="63">
        <v>4718</v>
      </c>
      <c r="H15" s="63">
        <v>4490</v>
      </c>
      <c r="I15" s="92">
        <v>3995</v>
      </c>
      <c r="J15" s="63">
        <v>3999</v>
      </c>
      <c r="K15" s="65" t="s">
        <v>30</v>
      </c>
      <c r="L15" s="44">
        <f t="shared" si="0"/>
        <v>8</v>
      </c>
      <c r="M15" s="43">
        <f t="shared" si="1"/>
        <v>4559.25</v>
      </c>
      <c r="N15" s="80">
        <f t="shared" si="2"/>
        <v>5490</v>
      </c>
      <c r="O15" s="90">
        <f t="shared" si="3"/>
        <v>3995</v>
      </c>
      <c r="P15" s="45">
        <f t="shared" si="4"/>
        <v>0.37421777221526908</v>
      </c>
    </row>
    <row r="16" spans="1:222" ht="30" x14ac:dyDescent="0.25">
      <c r="A16" s="34" t="s">
        <v>98</v>
      </c>
      <c r="B16" s="82">
        <v>5290</v>
      </c>
      <c r="C16" s="63">
        <v>4545</v>
      </c>
      <c r="D16" s="63">
        <v>4220</v>
      </c>
      <c r="E16" s="63">
        <v>4990</v>
      </c>
      <c r="F16" s="63">
        <v>3997</v>
      </c>
      <c r="G16" s="63">
        <v>3999</v>
      </c>
      <c r="H16" s="93">
        <v>3990</v>
      </c>
      <c r="I16" s="64">
        <v>3998</v>
      </c>
      <c r="J16" s="93">
        <v>3990</v>
      </c>
      <c r="K16" s="65" t="s">
        <v>30</v>
      </c>
      <c r="L16" s="44">
        <f t="shared" si="0"/>
        <v>9</v>
      </c>
      <c r="M16" s="43">
        <f t="shared" si="1"/>
        <v>4335.4444444444443</v>
      </c>
      <c r="N16" s="80">
        <f t="shared" si="2"/>
        <v>5290</v>
      </c>
      <c r="O16" s="90">
        <f t="shared" si="3"/>
        <v>3990</v>
      </c>
      <c r="P16" s="45">
        <f t="shared" si="4"/>
        <v>0.32581453634085211</v>
      </c>
    </row>
    <row r="17" spans="1:222" ht="30" x14ac:dyDescent="0.25">
      <c r="A17" s="34" t="s">
        <v>99</v>
      </c>
      <c r="B17" s="62">
        <v>4840</v>
      </c>
      <c r="C17" s="63" t="s">
        <v>30</v>
      </c>
      <c r="D17" s="93">
        <v>3795</v>
      </c>
      <c r="E17" s="81">
        <v>4990</v>
      </c>
      <c r="F17" s="63">
        <v>3851</v>
      </c>
      <c r="G17" s="63">
        <v>4267</v>
      </c>
      <c r="H17" s="81">
        <v>4990</v>
      </c>
      <c r="I17" s="64">
        <v>3852</v>
      </c>
      <c r="J17" s="63">
        <v>4199</v>
      </c>
      <c r="K17" s="65" t="s">
        <v>30</v>
      </c>
      <c r="L17" s="44">
        <f t="shared" si="0"/>
        <v>8</v>
      </c>
      <c r="M17" s="43">
        <f t="shared" si="1"/>
        <v>4348</v>
      </c>
      <c r="N17" s="80">
        <f t="shared" si="2"/>
        <v>4990</v>
      </c>
      <c r="O17" s="90">
        <f t="shared" si="3"/>
        <v>3795</v>
      </c>
      <c r="P17" s="45">
        <f t="shared" si="4"/>
        <v>0.31488801054018445</v>
      </c>
    </row>
    <row r="18" spans="1:222" ht="30.75" thickBot="1" x14ac:dyDescent="0.3">
      <c r="A18" s="35" t="s">
        <v>100</v>
      </c>
      <c r="B18" s="73" t="s">
        <v>31</v>
      </c>
      <c r="C18" s="124">
        <v>2490</v>
      </c>
      <c r="D18" s="74" t="s">
        <v>30</v>
      </c>
      <c r="E18" s="88">
        <v>2695</v>
      </c>
      <c r="F18" s="74" t="s">
        <v>30</v>
      </c>
      <c r="G18" s="74" t="s">
        <v>30</v>
      </c>
      <c r="H18" s="74">
        <v>2670</v>
      </c>
      <c r="I18" s="75" t="s">
        <v>30</v>
      </c>
      <c r="J18" s="74" t="s">
        <v>30</v>
      </c>
      <c r="K18" s="76" t="s">
        <v>30</v>
      </c>
      <c r="L18" s="55">
        <f t="shared" si="0"/>
        <v>3</v>
      </c>
      <c r="M18" s="56">
        <f t="shared" si="1"/>
        <v>2618.3333333333335</v>
      </c>
      <c r="N18" s="87">
        <f t="shared" si="2"/>
        <v>2695</v>
      </c>
      <c r="O18" s="102">
        <f t="shared" si="3"/>
        <v>2490</v>
      </c>
      <c r="P18" s="57">
        <f t="shared" si="4"/>
        <v>8.2329317269076302E-2</v>
      </c>
    </row>
    <row r="19" spans="1:222" ht="16.5" thickBot="1" x14ac:dyDescent="0.3">
      <c r="A19" s="47" t="s">
        <v>1</v>
      </c>
      <c r="B19" s="66" t="s">
        <v>10</v>
      </c>
      <c r="C19" s="67" t="s">
        <v>10</v>
      </c>
      <c r="D19" s="67" t="s">
        <v>10</v>
      </c>
      <c r="E19" s="67" t="s">
        <v>10</v>
      </c>
      <c r="F19" s="67" t="s">
        <v>10</v>
      </c>
      <c r="G19" s="67" t="s">
        <v>10</v>
      </c>
      <c r="H19" s="67" t="s">
        <v>10</v>
      </c>
      <c r="I19" s="67" t="s">
        <v>10</v>
      </c>
      <c r="J19" s="67" t="s">
        <v>10</v>
      </c>
      <c r="K19" s="68" t="s">
        <v>10</v>
      </c>
      <c r="L19" s="48"/>
      <c r="M19" s="49"/>
      <c r="N19" s="50"/>
      <c r="O19" s="50"/>
      <c r="P19" s="51"/>
    </row>
    <row r="20" spans="1:222" ht="15" x14ac:dyDescent="0.25">
      <c r="A20" s="36" t="s">
        <v>101</v>
      </c>
      <c r="B20" s="58">
        <v>5090</v>
      </c>
      <c r="C20" s="83">
        <v>5990</v>
      </c>
      <c r="D20" s="91">
        <v>4275</v>
      </c>
      <c r="E20" s="59">
        <v>4990</v>
      </c>
      <c r="F20" s="59">
        <v>4284</v>
      </c>
      <c r="G20" s="59" t="s">
        <v>30</v>
      </c>
      <c r="H20" s="59">
        <v>5990</v>
      </c>
      <c r="I20" s="60" t="s">
        <v>30</v>
      </c>
      <c r="J20" s="59" t="s">
        <v>30</v>
      </c>
      <c r="K20" s="61">
        <v>4499</v>
      </c>
      <c r="L20" s="44">
        <f t="shared" ref="L20:L27" si="5">COUNT(B20:K20)</f>
        <v>7</v>
      </c>
      <c r="M20" s="43">
        <f t="shared" ref="M20:M27" si="6">AVERAGE(B20:K20)</f>
        <v>5016.8571428571431</v>
      </c>
      <c r="N20" s="80">
        <f t="shared" ref="N20:N27" si="7">MAX(B20:K20)</f>
        <v>5990</v>
      </c>
      <c r="O20" s="90">
        <f t="shared" ref="O20:O27" si="8">MIN(B20:K20)</f>
        <v>4275</v>
      </c>
      <c r="P20" s="45">
        <f t="shared" si="4"/>
        <v>0.40116959064327484</v>
      </c>
    </row>
    <row r="21" spans="1:222" ht="15" x14ac:dyDescent="0.25">
      <c r="A21" s="34" t="s">
        <v>134</v>
      </c>
      <c r="B21" s="95">
        <v>2280</v>
      </c>
      <c r="C21" s="63">
        <v>2680</v>
      </c>
      <c r="D21" s="63">
        <v>2410</v>
      </c>
      <c r="E21" s="63">
        <v>2690</v>
      </c>
      <c r="F21" s="63" t="s">
        <v>30</v>
      </c>
      <c r="G21" s="63" t="s">
        <v>30</v>
      </c>
      <c r="H21" s="81">
        <v>2699</v>
      </c>
      <c r="I21" s="64" t="s">
        <v>30</v>
      </c>
      <c r="J21" s="63" t="s">
        <v>30</v>
      </c>
      <c r="K21" s="65" t="s">
        <v>30</v>
      </c>
      <c r="L21" s="44">
        <f t="shared" si="5"/>
        <v>5</v>
      </c>
      <c r="M21" s="43">
        <f t="shared" si="6"/>
        <v>2551.8000000000002</v>
      </c>
      <c r="N21" s="80">
        <f t="shared" si="7"/>
        <v>2699</v>
      </c>
      <c r="O21" s="90">
        <f t="shared" si="8"/>
        <v>2280</v>
      </c>
      <c r="P21" s="45">
        <f t="shared" si="4"/>
        <v>0.18377192982456139</v>
      </c>
    </row>
    <row r="22" spans="1:222" ht="30" x14ac:dyDescent="0.25">
      <c r="A22" s="34" t="s">
        <v>102</v>
      </c>
      <c r="B22" s="62" t="s">
        <v>30</v>
      </c>
      <c r="C22" s="63" t="s">
        <v>30</v>
      </c>
      <c r="D22" s="63">
        <v>2995</v>
      </c>
      <c r="E22" s="63" t="s">
        <v>30</v>
      </c>
      <c r="F22" s="63" t="s">
        <v>30</v>
      </c>
      <c r="G22" s="93">
        <v>2843</v>
      </c>
      <c r="H22" s="81">
        <v>3790</v>
      </c>
      <c r="I22" s="64" t="s">
        <v>30</v>
      </c>
      <c r="J22" s="63">
        <v>2999</v>
      </c>
      <c r="K22" s="65" t="s">
        <v>30</v>
      </c>
      <c r="L22" s="44">
        <f t="shared" si="5"/>
        <v>4</v>
      </c>
      <c r="M22" s="43">
        <f t="shared" si="6"/>
        <v>3156.75</v>
      </c>
      <c r="N22" s="80">
        <f t="shared" si="7"/>
        <v>3790</v>
      </c>
      <c r="O22" s="90">
        <f t="shared" si="8"/>
        <v>2843</v>
      </c>
      <c r="P22" s="45">
        <f t="shared" si="4"/>
        <v>0.33309883925430883</v>
      </c>
    </row>
    <row r="23" spans="1:222" s="6" customFormat="1" ht="18.75" x14ac:dyDescent="0.3">
      <c r="A23" s="34" t="s">
        <v>103</v>
      </c>
      <c r="B23" s="62">
        <v>5390</v>
      </c>
      <c r="C23" s="63" t="s">
        <v>30</v>
      </c>
      <c r="D23" s="63">
        <v>4490</v>
      </c>
      <c r="E23" s="81">
        <v>6290</v>
      </c>
      <c r="F23" s="63" t="s">
        <v>30</v>
      </c>
      <c r="G23" s="63">
        <v>4718</v>
      </c>
      <c r="H23" s="63">
        <v>6280</v>
      </c>
      <c r="I23" s="92">
        <v>3998</v>
      </c>
      <c r="J23" s="63">
        <v>4890</v>
      </c>
      <c r="K23" s="65" t="s">
        <v>30</v>
      </c>
      <c r="L23" s="44">
        <f t="shared" si="5"/>
        <v>7</v>
      </c>
      <c r="M23" s="43">
        <f t="shared" si="6"/>
        <v>5150.8571428571431</v>
      </c>
      <c r="N23" s="80">
        <f t="shared" si="7"/>
        <v>6290</v>
      </c>
      <c r="O23" s="90">
        <f t="shared" si="8"/>
        <v>3998</v>
      </c>
      <c r="P23" s="45">
        <f t="shared" si="4"/>
        <v>0.57328664332166079</v>
      </c>
      <c r="Q23" s="5"/>
      <c r="U23" s="5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M23" s="5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BE23" s="5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W23" s="5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O23" s="5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G23" s="5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Y23" s="5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Q23" s="5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I23" s="5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GA23" s="5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S23" s="5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K23" s="5"/>
      <c r="HM23" s="7"/>
      <c r="HN23" s="7"/>
    </row>
    <row r="24" spans="1:222" s="6" customFormat="1" ht="30" x14ac:dyDescent="0.3">
      <c r="A24" s="34" t="s">
        <v>104</v>
      </c>
      <c r="B24" s="62">
        <v>2295</v>
      </c>
      <c r="C24" s="63" t="s">
        <v>30</v>
      </c>
      <c r="D24" s="93">
        <v>2260</v>
      </c>
      <c r="E24" s="81">
        <v>2690</v>
      </c>
      <c r="F24" s="63" t="s">
        <v>30</v>
      </c>
      <c r="G24" s="63" t="s">
        <v>30</v>
      </c>
      <c r="H24" s="63" t="s">
        <v>30</v>
      </c>
      <c r="I24" s="64" t="s">
        <v>30</v>
      </c>
      <c r="J24" s="63" t="s">
        <v>30</v>
      </c>
      <c r="K24" s="65" t="s">
        <v>30</v>
      </c>
      <c r="L24" s="44">
        <f t="shared" si="5"/>
        <v>3</v>
      </c>
      <c r="M24" s="43">
        <f t="shared" si="6"/>
        <v>2415</v>
      </c>
      <c r="N24" s="80">
        <f t="shared" si="7"/>
        <v>2690</v>
      </c>
      <c r="O24" s="90">
        <f t="shared" si="8"/>
        <v>2260</v>
      </c>
      <c r="P24" s="45">
        <f t="shared" si="4"/>
        <v>0.19026548672566371</v>
      </c>
      <c r="Q24" s="5"/>
      <c r="U24" s="5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M24" s="5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BE24" s="5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W24" s="5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O24" s="5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G24" s="5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Y24" s="5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Q24" s="5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I24" s="5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GA24" s="5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S24" s="5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K24" s="5"/>
      <c r="HM24" s="7"/>
      <c r="HN24" s="7"/>
    </row>
    <row r="25" spans="1:222" ht="30" x14ac:dyDescent="0.25">
      <c r="A25" s="34" t="s">
        <v>136</v>
      </c>
      <c r="B25" s="95">
        <v>2110</v>
      </c>
      <c r="C25" s="63" t="s">
        <v>30</v>
      </c>
      <c r="D25" s="63">
        <v>2230</v>
      </c>
      <c r="E25" s="81">
        <v>2490</v>
      </c>
      <c r="F25" s="63" t="s">
        <v>30</v>
      </c>
      <c r="G25" s="63" t="s">
        <v>30</v>
      </c>
      <c r="H25" s="63" t="s">
        <v>30</v>
      </c>
      <c r="I25" s="64" t="s">
        <v>30</v>
      </c>
      <c r="J25" s="63" t="s">
        <v>30</v>
      </c>
      <c r="K25" s="65" t="s">
        <v>30</v>
      </c>
      <c r="L25" s="44">
        <f t="shared" si="5"/>
        <v>3</v>
      </c>
      <c r="M25" s="43">
        <f t="shared" si="6"/>
        <v>2276.6666666666665</v>
      </c>
      <c r="N25" s="80">
        <f t="shared" si="7"/>
        <v>2490</v>
      </c>
      <c r="O25" s="90">
        <f t="shared" si="8"/>
        <v>2110</v>
      </c>
      <c r="P25" s="45">
        <f t="shared" si="4"/>
        <v>0.18009478672985782</v>
      </c>
    </row>
    <row r="26" spans="1:222" ht="15" x14ac:dyDescent="0.25">
      <c r="A26" s="34" t="s">
        <v>105</v>
      </c>
      <c r="B26" s="62">
        <v>5340</v>
      </c>
      <c r="C26" s="93">
        <v>4190</v>
      </c>
      <c r="D26" s="63">
        <v>5650</v>
      </c>
      <c r="E26" s="81">
        <v>6290</v>
      </c>
      <c r="F26" s="63">
        <v>5023</v>
      </c>
      <c r="G26" s="63">
        <v>4493</v>
      </c>
      <c r="H26" s="63">
        <v>5390</v>
      </c>
      <c r="I26" s="64" t="s">
        <v>30</v>
      </c>
      <c r="J26" s="63" t="s">
        <v>30</v>
      </c>
      <c r="K26" s="65">
        <v>4568</v>
      </c>
      <c r="L26" s="44">
        <f t="shared" si="5"/>
        <v>8</v>
      </c>
      <c r="M26" s="43">
        <f t="shared" si="6"/>
        <v>5118</v>
      </c>
      <c r="N26" s="80">
        <f t="shared" si="7"/>
        <v>6290</v>
      </c>
      <c r="O26" s="90">
        <f t="shared" si="8"/>
        <v>4190</v>
      </c>
      <c r="P26" s="45">
        <f t="shared" si="4"/>
        <v>0.50119331742243434</v>
      </c>
    </row>
    <row r="27" spans="1:222" ht="30.75" thickBot="1" x14ac:dyDescent="0.3">
      <c r="A27" s="34" t="s">
        <v>106</v>
      </c>
      <c r="B27" s="95">
        <v>5090</v>
      </c>
      <c r="C27" s="81">
        <v>5990</v>
      </c>
      <c r="D27" s="63">
        <v>5390</v>
      </c>
      <c r="E27" s="63" t="s">
        <v>30</v>
      </c>
      <c r="F27" s="63" t="s">
        <v>30</v>
      </c>
      <c r="G27" s="63" t="s">
        <v>30</v>
      </c>
      <c r="H27" s="81">
        <v>5990</v>
      </c>
      <c r="I27" s="64" t="s">
        <v>30</v>
      </c>
      <c r="J27" s="63" t="s">
        <v>30</v>
      </c>
      <c r="K27" s="65" t="s">
        <v>30</v>
      </c>
      <c r="L27" s="44">
        <f t="shared" si="5"/>
        <v>4</v>
      </c>
      <c r="M27" s="43">
        <f t="shared" si="6"/>
        <v>5615</v>
      </c>
      <c r="N27" s="80">
        <f t="shared" si="7"/>
        <v>5990</v>
      </c>
      <c r="O27" s="90">
        <f t="shared" si="8"/>
        <v>5090</v>
      </c>
      <c r="P27" s="45">
        <f t="shared" si="4"/>
        <v>0.17681728880157171</v>
      </c>
    </row>
    <row r="28" spans="1:222" ht="16.5" thickBot="1" x14ac:dyDescent="0.3">
      <c r="A28" s="47" t="s">
        <v>3</v>
      </c>
      <c r="B28" s="66" t="s">
        <v>10</v>
      </c>
      <c r="C28" s="67" t="s">
        <v>10</v>
      </c>
      <c r="D28" s="67" t="s">
        <v>10</v>
      </c>
      <c r="E28" s="67" t="s">
        <v>10</v>
      </c>
      <c r="F28" s="67" t="s">
        <v>10</v>
      </c>
      <c r="G28" s="67" t="s">
        <v>10</v>
      </c>
      <c r="H28" s="67" t="s">
        <v>10</v>
      </c>
      <c r="I28" s="67" t="s">
        <v>10</v>
      </c>
      <c r="J28" s="67" t="s">
        <v>10</v>
      </c>
      <c r="K28" s="68" t="s">
        <v>10</v>
      </c>
      <c r="L28" s="48"/>
      <c r="M28" s="49"/>
      <c r="N28" s="50"/>
      <c r="O28" s="50"/>
      <c r="P28" s="51"/>
    </row>
    <row r="29" spans="1:222" ht="30" x14ac:dyDescent="0.25">
      <c r="A29" s="36" t="s">
        <v>71</v>
      </c>
      <c r="B29" s="58">
        <v>3390</v>
      </c>
      <c r="C29" s="59">
        <v>3180</v>
      </c>
      <c r="D29" s="59">
        <v>3595</v>
      </c>
      <c r="E29" s="83">
        <v>3990</v>
      </c>
      <c r="F29" s="59">
        <v>2784</v>
      </c>
      <c r="G29" s="59">
        <v>2963</v>
      </c>
      <c r="H29" s="59">
        <v>3190</v>
      </c>
      <c r="I29" s="96">
        <v>2781</v>
      </c>
      <c r="J29" s="59">
        <v>2999</v>
      </c>
      <c r="K29" s="61">
        <v>3038</v>
      </c>
      <c r="L29" s="44">
        <f t="shared" ref="L29:L37" si="9">COUNT(B29:K29)</f>
        <v>10</v>
      </c>
      <c r="M29" s="43">
        <f t="shared" ref="M29:M37" si="10">AVERAGE(B29:K29)</f>
        <v>3191</v>
      </c>
      <c r="N29" s="80">
        <f t="shared" ref="N29:N37" si="11">MAX(B29:K29)</f>
        <v>3990</v>
      </c>
      <c r="O29" s="90">
        <f t="shared" ref="O29:O37" si="12">MIN(B29:K29)</f>
        <v>2781</v>
      </c>
      <c r="P29" s="45">
        <f t="shared" si="4"/>
        <v>0.43473570658036675</v>
      </c>
    </row>
    <row r="30" spans="1:222" ht="30" x14ac:dyDescent="0.25">
      <c r="A30" s="34" t="s">
        <v>138</v>
      </c>
      <c r="B30" s="62">
        <v>3690</v>
      </c>
      <c r="C30" s="63" t="s">
        <v>30</v>
      </c>
      <c r="D30" s="63">
        <v>2945</v>
      </c>
      <c r="E30" s="81">
        <v>4290</v>
      </c>
      <c r="F30" s="63">
        <v>2984</v>
      </c>
      <c r="G30" s="63">
        <v>3218</v>
      </c>
      <c r="H30" s="63">
        <v>3490</v>
      </c>
      <c r="I30" s="92">
        <v>2885</v>
      </c>
      <c r="J30" s="63">
        <v>2970</v>
      </c>
      <c r="K30" s="65">
        <v>3293</v>
      </c>
      <c r="L30" s="44">
        <f t="shared" si="9"/>
        <v>9</v>
      </c>
      <c r="M30" s="43">
        <f t="shared" si="10"/>
        <v>3307.2222222222222</v>
      </c>
      <c r="N30" s="80">
        <f t="shared" si="11"/>
        <v>4290</v>
      </c>
      <c r="O30" s="90">
        <f t="shared" si="12"/>
        <v>2885</v>
      </c>
      <c r="P30" s="45">
        <f t="shared" si="4"/>
        <v>0.48700173310225303</v>
      </c>
    </row>
    <row r="31" spans="1:222" ht="15" x14ac:dyDescent="0.25">
      <c r="A31" s="34" t="s">
        <v>72</v>
      </c>
      <c r="B31" s="82">
        <v>1090</v>
      </c>
      <c r="C31" s="63" t="s">
        <v>30</v>
      </c>
      <c r="D31" s="63" t="s">
        <v>30</v>
      </c>
      <c r="E31" s="63" t="s">
        <v>30</v>
      </c>
      <c r="F31" s="63" t="s">
        <v>30</v>
      </c>
      <c r="G31" s="63">
        <v>968</v>
      </c>
      <c r="H31" s="81">
        <v>1090</v>
      </c>
      <c r="I31" s="92">
        <v>885</v>
      </c>
      <c r="J31" s="63">
        <v>950</v>
      </c>
      <c r="K31" s="65" t="s">
        <v>30</v>
      </c>
      <c r="L31" s="44">
        <f t="shared" si="9"/>
        <v>5</v>
      </c>
      <c r="M31" s="43">
        <f t="shared" si="10"/>
        <v>996.6</v>
      </c>
      <c r="N31" s="80">
        <f t="shared" si="11"/>
        <v>1090</v>
      </c>
      <c r="O31" s="90">
        <f t="shared" si="12"/>
        <v>885</v>
      </c>
      <c r="P31" s="45">
        <f t="shared" si="4"/>
        <v>0.23163841807909605</v>
      </c>
    </row>
    <row r="32" spans="1:222" ht="30" x14ac:dyDescent="0.25">
      <c r="A32" s="34" t="s">
        <v>73</v>
      </c>
      <c r="B32" s="62">
        <v>2390</v>
      </c>
      <c r="C32" s="63">
        <v>2790</v>
      </c>
      <c r="D32" s="63">
        <v>2690</v>
      </c>
      <c r="E32" s="81">
        <v>2990</v>
      </c>
      <c r="F32" s="63" t="s">
        <v>30</v>
      </c>
      <c r="G32" s="63" t="s">
        <v>30</v>
      </c>
      <c r="H32" s="81">
        <v>2990</v>
      </c>
      <c r="I32" s="92">
        <v>2114</v>
      </c>
      <c r="J32" s="63" t="s">
        <v>30</v>
      </c>
      <c r="K32" s="65" t="s">
        <v>30</v>
      </c>
      <c r="L32" s="44">
        <f t="shared" si="9"/>
        <v>6</v>
      </c>
      <c r="M32" s="43">
        <f t="shared" si="10"/>
        <v>2660.6666666666665</v>
      </c>
      <c r="N32" s="80">
        <f t="shared" si="11"/>
        <v>2990</v>
      </c>
      <c r="O32" s="90">
        <f t="shared" si="12"/>
        <v>2114</v>
      </c>
      <c r="P32" s="45">
        <f t="shared" si="4"/>
        <v>0.41438032166508987</v>
      </c>
    </row>
    <row r="33" spans="1:16" ht="30" x14ac:dyDescent="0.25">
      <c r="A33" s="34" t="s">
        <v>74</v>
      </c>
      <c r="B33" s="62">
        <v>3390</v>
      </c>
      <c r="C33" s="81">
        <v>3990</v>
      </c>
      <c r="D33" s="63">
        <v>2995</v>
      </c>
      <c r="E33" s="81">
        <v>3990</v>
      </c>
      <c r="F33" s="63">
        <v>2724</v>
      </c>
      <c r="G33" s="63">
        <v>2963</v>
      </c>
      <c r="H33" s="63">
        <v>3190</v>
      </c>
      <c r="I33" s="92">
        <v>2712</v>
      </c>
      <c r="J33" s="63" t="s">
        <v>30</v>
      </c>
      <c r="K33" s="65" t="s">
        <v>30</v>
      </c>
      <c r="L33" s="44">
        <f t="shared" si="9"/>
        <v>8</v>
      </c>
      <c r="M33" s="43">
        <f t="shared" si="10"/>
        <v>3244.25</v>
      </c>
      <c r="N33" s="80">
        <f t="shared" si="11"/>
        <v>3990</v>
      </c>
      <c r="O33" s="90">
        <f t="shared" si="12"/>
        <v>2712</v>
      </c>
      <c r="P33" s="45">
        <f t="shared" si="4"/>
        <v>0.47123893805309736</v>
      </c>
    </row>
    <row r="34" spans="1:16" ht="30" x14ac:dyDescent="0.25">
      <c r="A34" s="34" t="s">
        <v>75</v>
      </c>
      <c r="B34" s="62">
        <v>3390</v>
      </c>
      <c r="C34" s="63">
        <v>3180</v>
      </c>
      <c r="D34" s="93">
        <v>2785</v>
      </c>
      <c r="E34" s="81">
        <v>3990</v>
      </c>
      <c r="F34" s="63">
        <v>2797</v>
      </c>
      <c r="G34" s="63">
        <v>2963</v>
      </c>
      <c r="H34" s="63">
        <v>3190</v>
      </c>
      <c r="I34" s="92">
        <v>2785</v>
      </c>
      <c r="J34" s="63">
        <v>2999</v>
      </c>
      <c r="K34" s="65">
        <v>3038</v>
      </c>
      <c r="L34" s="44">
        <f t="shared" si="9"/>
        <v>10</v>
      </c>
      <c r="M34" s="43">
        <f t="shared" si="10"/>
        <v>3111.7</v>
      </c>
      <c r="N34" s="80">
        <f t="shared" si="11"/>
        <v>3990</v>
      </c>
      <c r="O34" s="90">
        <f t="shared" si="12"/>
        <v>2785</v>
      </c>
      <c r="P34" s="45">
        <f t="shared" si="4"/>
        <v>0.43267504488330338</v>
      </c>
    </row>
    <row r="35" spans="1:16" ht="30" x14ac:dyDescent="0.25">
      <c r="A35" s="34" t="s">
        <v>76</v>
      </c>
      <c r="B35" s="62">
        <v>3650</v>
      </c>
      <c r="C35" s="63" t="s">
        <v>30</v>
      </c>
      <c r="D35" s="81">
        <v>3860</v>
      </c>
      <c r="E35" s="63">
        <v>3490</v>
      </c>
      <c r="F35" s="63">
        <v>3689</v>
      </c>
      <c r="G35" s="63" t="s">
        <v>30</v>
      </c>
      <c r="H35" s="63">
        <v>3430</v>
      </c>
      <c r="I35" s="64" t="s">
        <v>30</v>
      </c>
      <c r="J35" s="93">
        <v>3299</v>
      </c>
      <c r="K35" s="65" t="s">
        <v>30</v>
      </c>
      <c r="L35" s="44">
        <f t="shared" si="9"/>
        <v>6</v>
      </c>
      <c r="M35" s="43">
        <f t="shared" si="10"/>
        <v>3569.6666666666665</v>
      </c>
      <c r="N35" s="80">
        <f t="shared" si="11"/>
        <v>3860</v>
      </c>
      <c r="O35" s="90">
        <f t="shared" si="12"/>
        <v>3299</v>
      </c>
      <c r="P35" s="45">
        <f t="shared" si="4"/>
        <v>0.17005153076689905</v>
      </c>
    </row>
    <row r="36" spans="1:16" ht="30" x14ac:dyDescent="0.25">
      <c r="A36" s="34" t="s">
        <v>77</v>
      </c>
      <c r="B36" s="62">
        <v>4495</v>
      </c>
      <c r="C36" s="81">
        <v>5290</v>
      </c>
      <c r="D36" s="63">
        <v>3540</v>
      </c>
      <c r="E36" s="63">
        <v>4490</v>
      </c>
      <c r="F36" s="63">
        <v>3524</v>
      </c>
      <c r="G36" s="63">
        <v>3968</v>
      </c>
      <c r="H36" s="63">
        <v>3990</v>
      </c>
      <c r="I36" s="92">
        <v>3438</v>
      </c>
      <c r="J36" s="63">
        <v>3590</v>
      </c>
      <c r="K36" s="65">
        <v>4043</v>
      </c>
      <c r="L36" s="44">
        <f t="shared" si="9"/>
        <v>10</v>
      </c>
      <c r="M36" s="43">
        <f t="shared" si="10"/>
        <v>4036.8</v>
      </c>
      <c r="N36" s="80">
        <f t="shared" si="11"/>
        <v>5290</v>
      </c>
      <c r="O36" s="90">
        <f t="shared" si="12"/>
        <v>3438</v>
      </c>
      <c r="P36" s="45">
        <f t="shared" si="4"/>
        <v>0.53868528214077949</v>
      </c>
    </row>
    <row r="37" spans="1:16" ht="30.75" thickBot="1" x14ac:dyDescent="0.3">
      <c r="A37" s="34" t="s">
        <v>78</v>
      </c>
      <c r="B37" s="62" t="s">
        <v>30</v>
      </c>
      <c r="C37" s="93">
        <v>2395</v>
      </c>
      <c r="D37" s="81">
        <v>3580</v>
      </c>
      <c r="E37" s="63">
        <v>2990</v>
      </c>
      <c r="F37" s="63" t="s">
        <v>30</v>
      </c>
      <c r="G37" s="63">
        <v>2993</v>
      </c>
      <c r="H37" s="63">
        <v>3190</v>
      </c>
      <c r="I37" s="64" t="s">
        <v>30</v>
      </c>
      <c r="J37" s="63" t="s">
        <v>30</v>
      </c>
      <c r="K37" s="65" t="s">
        <v>30</v>
      </c>
      <c r="L37" s="44">
        <f t="shared" si="9"/>
        <v>5</v>
      </c>
      <c r="M37" s="43">
        <f t="shared" si="10"/>
        <v>3029.6</v>
      </c>
      <c r="N37" s="80">
        <f t="shared" si="11"/>
        <v>3580</v>
      </c>
      <c r="O37" s="90">
        <f t="shared" si="12"/>
        <v>2395</v>
      </c>
      <c r="P37" s="45">
        <f t="shared" si="4"/>
        <v>0.49478079331941544</v>
      </c>
    </row>
    <row r="38" spans="1:16" ht="16.5" thickBot="1" x14ac:dyDescent="0.3">
      <c r="A38" s="47" t="s">
        <v>4</v>
      </c>
      <c r="B38" s="66" t="s">
        <v>10</v>
      </c>
      <c r="C38" s="67" t="s">
        <v>10</v>
      </c>
      <c r="D38" s="67" t="s">
        <v>10</v>
      </c>
      <c r="E38" s="67" t="s">
        <v>10</v>
      </c>
      <c r="F38" s="67" t="s">
        <v>10</v>
      </c>
      <c r="G38" s="67" t="s">
        <v>10</v>
      </c>
      <c r="H38" s="67" t="s">
        <v>10</v>
      </c>
      <c r="I38" s="67" t="s">
        <v>10</v>
      </c>
      <c r="J38" s="67" t="s">
        <v>10</v>
      </c>
      <c r="K38" s="68" t="s">
        <v>10</v>
      </c>
      <c r="L38" s="48"/>
      <c r="M38" s="49"/>
      <c r="N38" s="50"/>
      <c r="O38" s="50"/>
      <c r="P38" s="51"/>
    </row>
    <row r="39" spans="1:16" ht="15" x14ac:dyDescent="0.25">
      <c r="A39" s="36" t="s">
        <v>79</v>
      </c>
      <c r="B39" s="58">
        <v>3400</v>
      </c>
      <c r="C39" s="59" t="s">
        <v>30</v>
      </c>
      <c r="D39" s="59">
        <v>3590</v>
      </c>
      <c r="E39" s="83">
        <v>3990</v>
      </c>
      <c r="F39" s="91">
        <v>2489</v>
      </c>
      <c r="G39" s="59">
        <v>2918</v>
      </c>
      <c r="H39" s="59">
        <v>3490</v>
      </c>
      <c r="I39" s="60">
        <v>2525</v>
      </c>
      <c r="J39" s="59" t="s">
        <v>30</v>
      </c>
      <c r="K39" s="61">
        <v>2993</v>
      </c>
      <c r="L39" s="44">
        <f t="shared" ref="L39:L49" si="13">COUNT(B39:K39)</f>
        <v>8</v>
      </c>
      <c r="M39" s="43">
        <f t="shared" ref="M39:M49" si="14">AVERAGE(B39:K39)</f>
        <v>3174.375</v>
      </c>
      <c r="N39" s="80">
        <f t="shared" ref="N39:N49" si="15">MAX(B39:K39)</f>
        <v>3990</v>
      </c>
      <c r="O39" s="90">
        <f t="shared" ref="O39:O49" si="16">MIN(B39:K39)</f>
        <v>2489</v>
      </c>
      <c r="P39" s="45">
        <f t="shared" si="4"/>
        <v>0.60305343511450382</v>
      </c>
    </row>
    <row r="40" spans="1:16" ht="30" x14ac:dyDescent="0.25">
      <c r="A40" s="34" t="s">
        <v>80</v>
      </c>
      <c r="B40" s="62">
        <v>4790</v>
      </c>
      <c r="C40" s="63">
        <v>3990</v>
      </c>
      <c r="D40" s="63">
        <v>4840</v>
      </c>
      <c r="E40" s="81">
        <v>4990</v>
      </c>
      <c r="F40" s="63" t="s">
        <v>30</v>
      </c>
      <c r="G40" s="63" t="s">
        <v>30</v>
      </c>
      <c r="H40" s="63">
        <v>4290</v>
      </c>
      <c r="I40" s="92">
        <v>3661</v>
      </c>
      <c r="J40" s="63" t="s">
        <v>30</v>
      </c>
      <c r="K40" s="65" t="s">
        <v>30</v>
      </c>
      <c r="L40" s="44">
        <f t="shared" si="13"/>
        <v>6</v>
      </c>
      <c r="M40" s="43">
        <f t="shared" si="14"/>
        <v>4426.833333333333</v>
      </c>
      <c r="N40" s="80">
        <f t="shared" si="15"/>
        <v>4990</v>
      </c>
      <c r="O40" s="90">
        <f t="shared" si="16"/>
        <v>3661</v>
      </c>
      <c r="P40" s="45">
        <f t="shared" si="4"/>
        <v>0.36301556951652553</v>
      </c>
    </row>
    <row r="41" spans="1:16" ht="30" x14ac:dyDescent="0.25">
      <c r="A41" s="34" t="s">
        <v>81</v>
      </c>
      <c r="B41" s="62">
        <v>2990</v>
      </c>
      <c r="C41" s="93">
        <v>2410</v>
      </c>
      <c r="D41" s="63">
        <v>3130</v>
      </c>
      <c r="E41" s="81">
        <v>3490</v>
      </c>
      <c r="F41" s="63">
        <v>2484</v>
      </c>
      <c r="G41" s="63">
        <v>2618</v>
      </c>
      <c r="H41" s="63">
        <v>2790</v>
      </c>
      <c r="I41" s="64">
        <v>2421</v>
      </c>
      <c r="J41" s="63">
        <v>2429</v>
      </c>
      <c r="K41" s="65">
        <v>2693</v>
      </c>
      <c r="L41" s="44">
        <f t="shared" si="13"/>
        <v>10</v>
      </c>
      <c r="M41" s="43">
        <f t="shared" si="14"/>
        <v>2745.5</v>
      </c>
      <c r="N41" s="80">
        <f t="shared" si="15"/>
        <v>3490</v>
      </c>
      <c r="O41" s="90">
        <f t="shared" si="16"/>
        <v>2410</v>
      </c>
      <c r="P41" s="45">
        <f t="shared" si="4"/>
        <v>0.44813278008298757</v>
      </c>
    </row>
    <row r="42" spans="1:16" ht="30" x14ac:dyDescent="0.25">
      <c r="A42" s="34" t="s">
        <v>82</v>
      </c>
      <c r="B42" s="62">
        <v>1690</v>
      </c>
      <c r="C42" s="63" t="s">
        <v>30</v>
      </c>
      <c r="D42" s="63">
        <v>1675</v>
      </c>
      <c r="E42" s="81">
        <v>1990</v>
      </c>
      <c r="F42" s="63" t="s">
        <v>30</v>
      </c>
      <c r="G42" s="63">
        <v>1494</v>
      </c>
      <c r="H42" s="63">
        <v>1490</v>
      </c>
      <c r="I42" s="92">
        <v>1385</v>
      </c>
      <c r="J42" s="63">
        <v>1499</v>
      </c>
      <c r="K42" s="65">
        <v>1569</v>
      </c>
      <c r="L42" s="44">
        <f t="shared" si="13"/>
        <v>8</v>
      </c>
      <c r="M42" s="43">
        <f t="shared" si="14"/>
        <v>1599</v>
      </c>
      <c r="N42" s="80">
        <f t="shared" si="15"/>
        <v>1990</v>
      </c>
      <c r="O42" s="90">
        <f t="shared" si="16"/>
        <v>1385</v>
      </c>
      <c r="P42" s="45">
        <f t="shared" si="4"/>
        <v>0.43682310469314078</v>
      </c>
    </row>
    <row r="43" spans="1:16" ht="30" x14ac:dyDescent="0.25">
      <c r="A43" s="34" t="s">
        <v>135</v>
      </c>
      <c r="B43" s="62">
        <v>2390</v>
      </c>
      <c r="C43" s="81">
        <v>2990</v>
      </c>
      <c r="D43" s="63">
        <v>2695</v>
      </c>
      <c r="E43" s="81">
        <v>2990</v>
      </c>
      <c r="F43" s="63" t="s">
        <v>30</v>
      </c>
      <c r="G43" s="63">
        <v>2221</v>
      </c>
      <c r="H43" s="63">
        <v>2490</v>
      </c>
      <c r="I43" s="92">
        <v>2151</v>
      </c>
      <c r="J43" s="63" t="s">
        <v>30</v>
      </c>
      <c r="K43" s="65">
        <v>2295</v>
      </c>
      <c r="L43" s="44">
        <f t="shared" si="13"/>
        <v>8</v>
      </c>
      <c r="M43" s="43">
        <f t="shared" si="14"/>
        <v>2527.75</v>
      </c>
      <c r="N43" s="80">
        <f t="shared" si="15"/>
        <v>2990</v>
      </c>
      <c r="O43" s="90">
        <f t="shared" si="16"/>
        <v>2151</v>
      </c>
      <c r="P43" s="45">
        <f t="shared" si="4"/>
        <v>0.3900511390051139</v>
      </c>
    </row>
    <row r="44" spans="1:16" ht="30" x14ac:dyDescent="0.25">
      <c r="A44" s="34" t="s">
        <v>83</v>
      </c>
      <c r="B44" s="62" t="s">
        <v>30</v>
      </c>
      <c r="C44" s="63">
        <v>2490</v>
      </c>
      <c r="D44" s="93">
        <v>2240</v>
      </c>
      <c r="E44" s="63" t="s">
        <v>30</v>
      </c>
      <c r="F44" s="63" t="s">
        <v>30</v>
      </c>
      <c r="G44" s="63" t="s">
        <v>30</v>
      </c>
      <c r="H44" s="81">
        <v>2499</v>
      </c>
      <c r="I44" s="64" t="s">
        <v>30</v>
      </c>
      <c r="J44" s="63" t="s">
        <v>30</v>
      </c>
      <c r="K44" s="65" t="s">
        <v>30</v>
      </c>
      <c r="L44" s="44">
        <f t="shared" si="13"/>
        <v>3</v>
      </c>
      <c r="M44" s="43">
        <f t="shared" si="14"/>
        <v>2409.6666666666665</v>
      </c>
      <c r="N44" s="80">
        <f t="shared" si="15"/>
        <v>2499</v>
      </c>
      <c r="O44" s="90">
        <f t="shared" si="16"/>
        <v>2240</v>
      </c>
      <c r="P44" s="45">
        <f t="shared" si="4"/>
        <v>0.11562500000000001</v>
      </c>
    </row>
    <row r="45" spans="1:16" ht="30" x14ac:dyDescent="0.25">
      <c r="A45" s="34" t="s">
        <v>84</v>
      </c>
      <c r="B45" s="62">
        <v>2490</v>
      </c>
      <c r="C45" s="63" t="s">
        <v>30</v>
      </c>
      <c r="D45" s="63" t="s">
        <v>30</v>
      </c>
      <c r="E45" s="81">
        <v>2990</v>
      </c>
      <c r="F45" s="93">
        <v>2141</v>
      </c>
      <c r="G45" s="63">
        <v>2242</v>
      </c>
      <c r="H45" s="63">
        <v>2390</v>
      </c>
      <c r="I45" s="64" t="s">
        <v>30</v>
      </c>
      <c r="J45" s="63">
        <v>2299</v>
      </c>
      <c r="K45" s="65">
        <v>2849</v>
      </c>
      <c r="L45" s="44">
        <f t="shared" si="13"/>
        <v>7</v>
      </c>
      <c r="M45" s="43">
        <f t="shared" si="14"/>
        <v>2485.8571428571427</v>
      </c>
      <c r="N45" s="80">
        <f t="shared" si="15"/>
        <v>2990</v>
      </c>
      <c r="O45" s="90">
        <f t="shared" si="16"/>
        <v>2141</v>
      </c>
      <c r="P45" s="45">
        <f t="shared" si="4"/>
        <v>0.39654367118169082</v>
      </c>
    </row>
    <row r="46" spans="1:16" ht="30" x14ac:dyDescent="0.25">
      <c r="A46" s="34" t="s">
        <v>85</v>
      </c>
      <c r="B46" s="62">
        <v>3390</v>
      </c>
      <c r="C46" s="81">
        <v>3990</v>
      </c>
      <c r="D46" s="63">
        <v>2995</v>
      </c>
      <c r="E46" s="63">
        <v>2990</v>
      </c>
      <c r="F46" s="63" t="s">
        <v>30</v>
      </c>
      <c r="G46" s="63">
        <v>2963</v>
      </c>
      <c r="H46" s="63">
        <v>2980</v>
      </c>
      <c r="I46" s="92">
        <v>2622</v>
      </c>
      <c r="J46" s="63">
        <v>2640</v>
      </c>
      <c r="K46" s="65">
        <v>2633</v>
      </c>
      <c r="L46" s="44">
        <f t="shared" si="13"/>
        <v>9</v>
      </c>
      <c r="M46" s="43">
        <f t="shared" si="14"/>
        <v>3022.5555555555557</v>
      </c>
      <c r="N46" s="80">
        <f t="shared" si="15"/>
        <v>3990</v>
      </c>
      <c r="O46" s="90">
        <f t="shared" si="16"/>
        <v>2622</v>
      </c>
      <c r="P46" s="45">
        <f t="shared" si="4"/>
        <v>0.52173913043478259</v>
      </c>
    </row>
    <row r="47" spans="1:16" ht="15" x14ac:dyDescent="0.25">
      <c r="A47" s="34" t="s">
        <v>86</v>
      </c>
      <c r="B47" s="62">
        <v>3640</v>
      </c>
      <c r="C47" s="63">
        <v>2990</v>
      </c>
      <c r="D47" s="81">
        <v>3850</v>
      </c>
      <c r="E47" s="63">
        <v>3490</v>
      </c>
      <c r="F47" s="93">
        <v>2884</v>
      </c>
      <c r="G47" s="63">
        <v>3218</v>
      </c>
      <c r="H47" s="63">
        <v>3690</v>
      </c>
      <c r="I47" s="64" t="s">
        <v>30</v>
      </c>
      <c r="J47" s="63">
        <v>2990</v>
      </c>
      <c r="K47" s="65">
        <v>3293</v>
      </c>
      <c r="L47" s="44">
        <f t="shared" si="13"/>
        <v>9</v>
      </c>
      <c r="M47" s="43">
        <f t="shared" si="14"/>
        <v>3338.3333333333335</v>
      </c>
      <c r="N47" s="80">
        <f t="shared" si="15"/>
        <v>3850</v>
      </c>
      <c r="O47" s="90">
        <f t="shared" si="16"/>
        <v>2884</v>
      </c>
      <c r="P47" s="45">
        <f t="shared" si="4"/>
        <v>0.33495145631067963</v>
      </c>
    </row>
    <row r="48" spans="1:16" ht="30" x14ac:dyDescent="0.25">
      <c r="A48" s="34" t="s">
        <v>87</v>
      </c>
      <c r="B48" s="62">
        <v>2580</v>
      </c>
      <c r="C48" s="63">
        <v>2360</v>
      </c>
      <c r="D48" s="63">
        <v>2680</v>
      </c>
      <c r="E48" s="81">
        <v>2990</v>
      </c>
      <c r="F48" s="63" t="s">
        <v>30</v>
      </c>
      <c r="G48" s="63">
        <v>2243</v>
      </c>
      <c r="H48" s="63">
        <v>2390</v>
      </c>
      <c r="I48" s="92">
        <v>2212</v>
      </c>
      <c r="J48" s="63">
        <v>2299</v>
      </c>
      <c r="K48" s="65">
        <v>2318</v>
      </c>
      <c r="L48" s="44">
        <f t="shared" si="13"/>
        <v>9</v>
      </c>
      <c r="M48" s="43">
        <f t="shared" si="14"/>
        <v>2452.4444444444443</v>
      </c>
      <c r="N48" s="80">
        <f t="shared" si="15"/>
        <v>2990</v>
      </c>
      <c r="O48" s="90">
        <f t="shared" si="16"/>
        <v>2212</v>
      </c>
      <c r="P48" s="45">
        <f t="shared" si="4"/>
        <v>0.35171790235081374</v>
      </c>
    </row>
    <row r="49" spans="1:16" ht="30.75" thickBot="1" x14ac:dyDescent="0.3">
      <c r="A49" s="38" t="s">
        <v>88</v>
      </c>
      <c r="B49" s="69">
        <v>3390</v>
      </c>
      <c r="C49" s="70" t="s">
        <v>30</v>
      </c>
      <c r="D49" s="98">
        <v>2695</v>
      </c>
      <c r="E49" s="85">
        <v>3490</v>
      </c>
      <c r="F49" s="70" t="s">
        <v>30</v>
      </c>
      <c r="G49" s="70">
        <v>2996</v>
      </c>
      <c r="H49" s="70">
        <v>3290</v>
      </c>
      <c r="I49" s="71">
        <v>2782</v>
      </c>
      <c r="J49" s="70">
        <v>2999</v>
      </c>
      <c r="K49" s="72">
        <v>3064</v>
      </c>
      <c r="L49" s="52">
        <f t="shared" si="13"/>
        <v>8</v>
      </c>
      <c r="M49" s="53">
        <f t="shared" si="14"/>
        <v>3088.25</v>
      </c>
      <c r="N49" s="84">
        <f t="shared" si="15"/>
        <v>3490</v>
      </c>
      <c r="O49" s="97">
        <f t="shared" si="16"/>
        <v>2695</v>
      </c>
      <c r="P49" s="54">
        <f t="shared" si="4"/>
        <v>0.29499072356215211</v>
      </c>
    </row>
    <row r="50" spans="1:16" ht="16.5" thickBot="1" x14ac:dyDescent="0.3">
      <c r="A50" s="47" t="s">
        <v>70</v>
      </c>
      <c r="B50" s="66" t="s">
        <v>10</v>
      </c>
      <c r="C50" s="67" t="s">
        <v>10</v>
      </c>
      <c r="D50" s="67" t="s">
        <v>10</v>
      </c>
      <c r="E50" s="67" t="s">
        <v>10</v>
      </c>
      <c r="F50" s="67" t="s">
        <v>10</v>
      </c>
      <c r="G50" s="67" t="s">
        <v>10</v>
      </c>
      <c r="H50" s="67" t="s">
        <v>10</v>
      </c>
      <c r="I50" s="67" t="s">
        <v>10</v>
      </c>
      <c r="J50" s="67" t="s">
        <v>10</v>
      </c>
      <c r="K50" s="68" t="s">
        <v>10</v>
      </c>
      <c r="L50" s="48"/>
      <c r="M50" s="49"/>
      <c r="N50" s="50"/>
      <c r="O50" s="50"/>
      <c r="P50" s="51"/>
    </row>
    <row r="51" spans="1:16" ht="30" x14ac:dyDescent="0.25">
      <c r="A51" s="34" t="s">
        <v>107</v>
      </c>
      <c r="B51" s="95">
        <v>2590</v>
      </c>
      <c r="C51" s="63" t="s">
        <v>30</v>
      </c>
      <c r="D51" s="63">
        <v>2695</v>
      </c>
      <c r="E51" s="81">
        <v>2990</v>
      </c>
      <c r="F51" s="63" t="s">
        <v>30</v>
      </c>
      <c r="G51" s="63" t="s">
        <v>30</v>
      </c>
      <c r="H51" s="63" t="s">
        <v>30</v>
      </c>
      <c r="I51" s="64" t="s">
        <v>30</v>
      </c>
      <c r="J51" s="63" t="s">
        <v>30</v>
      </c>
      <c r="K51" s="65" t="s">
        <v>30</v>
      </c>
      <c r="L51" s="44">
        <f t="shared" ref="L51:L56" si="17">COUNT(B51:K51)</f>
        <v>3</v>
      </c>
      <c r="M51" s="43">
        <f t="shared" ref="M51:M56" si="18">AVERAGE(B51:K51)</f>
        <v>2758.3333333333335</v>
      </c>
      <c r="N51" s="80">
        <f t="shared" ref="N51:N56" si="19">MAX(B51:K51)</f>
        <v>2990</v>
      </c>
      <c r="O51" s="90">
        <f t="shared" ref="O51:O56" si="20">MIN(B51:K51)</f>
        <v>2590</v>
      </c>
      <c r="P51" s="45">
        <f t="shared" si="4"/>
        <v>0.15444015444015444</v>
      </c>
    </row>
    <row r="52" spans="1:16" ht="30" x14ac:dyDescent="0.25">
      <c r="A52" s="34" t="s">
        <v>108</v>
      </c>
      <c r="B52" s="95">
        <v>2290</v>
      </c>
      <c r="C52" s="81">
        <v>2690</v>
      </c>
      <c r="D52" s="63">
        <v>2425</v>
      </c>
      <c r="E52" s="81">
        <v>2690</v>
      </c>
      <c r="F52" s="63" t="s">
        <v>30</v>
      </c>
      <c r="G52" s="63" t="s">
        <v>30</v>
      </c>
      <c r="H52" s="63" t="s">
        <v>30</v>
      </c>
      <c r="I52" s="64" t="s">
        <v>30</v>
      </c>
      <c r="J52" s="63" t="s">
        <v>30</v>
      </c>
      <c r="K52" s="65" t="s">
        <v>30</v>
      </c>
      <c r="L52" s="44">
        <f t="shared" si="17"/>
        <v>4</v>
      </c>
      <c r="M52" s="43">
        <f t="shared" si="18"/>
        <v>2523.75</v>
      </c>
      <c r="N52" s="80">
        <f t="shared" si="19"/>
        <v>2690</v>
      </c>
      <c r="O52" s="90">
        <f t="shared" si="20"/>
        <v>2290</v>
      </c>
      <c r="P52" s="45">
        <f t="shared" si="4"/>
        <v>0.17467248908296942</v>
      </c>
    </row>
    <row r="53" spans="1:16" ht="15" x14ac:dyDescent="0.25">
      <c r="A53" s="34" t="s">
        <v>109</v>
      </c>
      <c r="B53" s="62">
        <v>5990</v>
      </c>
      <c r="C53" s="63">
        <v>5290</v>
      </c>
      <c r="D53" s="63">
        <v>4965</v>
      </c>
      <c r="E53" s="63">
        <v>5490</v>
      </c>
      <c r="F53" s="63" t="s">
        <v>30</v>
      </c>
      <c r="G53" s="63">
        <v>5244</v>
      </c>
      <c r="H53" s="81">
        <v>6990</v>
      </c>
      <c r="I53" s="92">
        <v>4957</v>
      </c>
      <c r="J53" s="63" t="s">
        <v>30</v>
      </c>
      <c r="K53" s="65" t="s">
        <v>30</v>
      </c>
      <c r="L53" s="44">
        <f t="shared" si="17"/>
        <v>7</v>
      </c>
      <c r="M53" s="43">
        <f t="shared" si="18"/>
        <v>5560.8571428571431</v>
      </c>
      <c r="N53" s="80">
        <f t="shared" si="19"/>
        <v>6990</v>
      </c>
      <c r="O53" s="90">
        <f t="shared" si="20"/>
        <v>4957</v>
      </c>
      <c r="P53" s="45">
        <f t="shared" si="4"/>
        <v>0.41012709299979827</v>
      </c>
    </row>
    <row r="54" spans="1:16" ht="30" x14ac:dyDescent="0.25">
      <c r="A54" s="34" t="s">
        <v>111</v>
      </c>
      <c r="B54" s="95">
        <v>2490</v>
      </c>
      <c r="C54" s="81">
        <v>2990</v>
      </c>
      <c r="D54" s="63">
        <v>2695</v>
      </c>
      <c r="E54" s="81">
        <v>2990</v>
      </c>
      <c r="F54" s="63" t="s">
        <v>30</v>
      </c>
      <c r="G54" s="63" t="s">
        <v>30</v>
      </c>
      <c r="H54" s="63" t="s">
        <v>30</v>
      </c>
      <c r="I54" s="64" t="s">
        <v>30</v>
      </c>
      <c r="J54" s="63" t="s">
        <v>30</v>
      </c>
      <c r="K54" s="65" t="s">
        <v>30</v>
      </c>
      <c r="L54" s="44">
        <f t="shared" si="17"/>
        <v>4</v>
      </c>
      <c r="M54" s="43">
        <f t="shared" si="18"/>
        <v>2791.25</v>
      </c>
      <c r="N54" s="80">
        <f t="shared" si="19"/>
        <v>2990</v>
      </c>
      <c r="O54" s="90">
        <f t="shared" si="20"/>
        <v>2490</v>
      </c>
      <c r="P54" s="45">
        <f t="shared" si="4"/>
        <v>0.20080321285140562</v>
      </c>
    </row>
    <row r="55" spans="1:16" ht="15" x14ac:dyDescent="0.25">
      <c r="A55" s="34" t="s">
        <v>110</v>
      </c>
      <c r="B55" s="62">
        <v>3990</v>
      </c>
      <c r="C55" s="63" t="s">
        <v>30</v>
      </c>
      <c r="D55" s="63">
        <v>3745</v>
      </c>
      <c r="E55" s="63">
        <v>3990</v>
      </c>
      <c r="F55" s="63" t="s">
        <v>30</v>
      </c>
      <c r="G55" s="93">
        <v>3706</v>
      </c>
      <c r="H55" s="81">
        <v>4490</v>
      </c>
      <c r="I55" s="64" t="s">
        <v>30</v>
      </c>
      <c r="J55" s="63" t="s">
        <v>30</v>
      </c>
      <c r="K55" s="65">
        <v>3780</v>
      </c>
      <c r="L55" s="44">
        <f t="shared" si="17"/>
        <v>6</v>
      </c>
      <c r="M55" s="43">
        <f t="shared" si="18"/>
        <v>3950.1666666666665</v>
      </c>
      <c r="N55" s="80">
        <f t="shared" si="19"/>
        <v>4490</v>
      </c>
      <c r="O55" s="90">
        <f t="shared" si="20"/>
        <v>3706</v>
      </c>
      <c r="P55" s="45">
        <f t="shared" si="4"/>
        <v>0.21154883971937399</v>
      </c>
    </row>
    <row r="56" spans="1:16" ht="30.75" thickBot="1" x14ac:dyDescent="0.3">
      <c r="A56" s="38" t="s">
        <v>140</v>
      </c>
      <c r="B56" s="99">
        <v>1940</v>
      </c>
      <c r="C56" s="70" t="s">
        <v>30</v>
      </c>
      <c r="D56" s="70">
        <v>2050</v>
      </c>
      <c r="E56" s="85">
        <v>2290</v>
      </c>
      <c r="F56" s="70" t="s">
        <v>30</v>
      </c>
      <c r="G56" s="70" t="s">
        <v>30</v>
      </c>
      <c r="H56" s="70" t="s">
        <v>30</v>
      </c>
      <c r="I56" s="71" t="s">
        <v>30</v>
      </c>
      <c r="J56" s="70" t="s">
        <v>30</v>
      </c>
      <c r="K56" s="72" t="s">
        <v>30</v>
      </c>
      <c r="L56" s="52">
        <f t="shared" si="17"/>
        <v>3</v>
      </c>
      <c r="M56" s="53">
        <f t="shared" si="18"/>
        <v>2093.3333333333335</v>
      </c>
      <c r="N56" s="84">
        <f t="shared" si="19"/>
        <v>2290</v>
      </c>
      <c r="O56" s="97">
        <f t="shared" si="20"/>
        <v>1940</v>
      </c>
      <c r="P56" s="54">
        <f t="shared" si="4"/>
        <v>0.18041237113402062</v>
      </c>
    </row>
    <row r="57" spans="1:16" ht="16.5" thickBot="1" x14ac:dyDescent="0.3">
      <c r="A57" s="47" t="s">
        <v>2</v>
      </c>
      <c r="B57" s="66" t="s">
        <v>10</v>
      </c>
      <c r="C57" s="67" t="s">
        <v>10</v>
      </c>
      <c r="D57" s="67" t="s">
        <v>10</v>
      </c>
      <c r="E57" s="67"/>
      <c r="F57" s="67" t="s">
        <v>10</v>
      </c>
      <c r="G57" s="67" t="s">
        <v>10</v>
      </c>
      <c r="H57" s="67" t="s">
        <v>10</v>
      </c>
      <c r="I57" s="67" t="s">
        <v>10</v>
      </c>
      <c r="J57" s="67" t="s">
        <v>10</v>
      </c>
      <c r="K57" s="68" t="s">
        <v>10</v>
      </c>
      <c r="L57" s="48"/>
      <c r="M57" s="49"/>
      <c r="N57" s="50"/>
      <c r="O57" s="50"/>
      <c r="P57" s="51"/>
    </row>
    <row r="58" spans="1:16" ht="30" x14ac:dyDescent="0.25">
      <c r="A58" s="36" t="s">
        <v>114</v>
      </c>
      <c r="B58" s="58">
        <v>5590</v>
      </c>
      <c r="C58" s="59">
        <v>5290</v>
      </c>
      <c r="D58" s="59">
        <v>4885</v>
      </c>
      <c r="E58" s="83">
        <v>5990</v>
      </c>
      <c r="F58" s="59">
        <v>4784</v>
      </c>
      <c r="G58" s="59">
        <v>5191</v>
      </c>
      <c r="H58" s="59">
        <v>5190</v>
      </c>
      <c r="I58" s="96">
        <v>4781</v>
      </c>
      <c r="J58" s="59">
        <v>5149</v>
      </c>
      <c r="K58" s="61">
        <v>5265</v>
      </c>
      <c r="L58" s="44">
        <f>COUNT(B58:K58)</f>
        <v>10</v>
      </c>
      <c r="M58" s="43">
        <f>AVERAGE(B58:K58)</f>
        <v>5211.5</v>
      </c>
      <c r="N58" s="80">
        <f>MAX(B58:K58)</f>
        <v>5990</v>
      </c>
      <c r="O58" s="90">
        <f>MIN(B58:K58)</f>
        <v>4781</v>
      </c>
      <c r="P58" s="45">
        <f t="shared" ref="P58:P78" si="21">(N58-O58)/O58</f>
        <v>0.25287596737084295</v>
      </c>
    </row>
    <row r="59" spans="1:16" ht="30" x14ac:dyDescent="0.25">
      <c r="A59" s="34" t="s">
        <v>115</v>
      </c>
      <c r="B59" s="62" t="s">
        <v>30</v>
      </c>
      <c r="C59" s="63">
        <v>4990</v>
      </c>
      <c r="D59" s="93">
        <v>4535</v>
      </c>
      <c r="E59" s="81">
        <v>5490</v>
      </c>
      <c r="F59" s="63" t="s">
        <v>30</v>
      </c>
      <c r="G59" s="63">
        <v>4868</v>
      </c>
      <c r="H59" s="63">
        <v>5290</v>
      </c>
      <c r="I59" s="64" t="s">
        <v>30</v>
      </c>
      <c r="J59" s="63">
        <v>4699</v>
      </c>
      <c r="K59" s="65" t="s">
        <v>30</v>
      </c>
      <c r="L59" s="44">
        <f>COUNT(B59:K59)</f>
        <v>6</v>
      </c>
      <c r="M59" s="43">
        <f>AVERAGE(B59:K59)</f>
        <v>4978.666666666667</v>
      </c>
      <c r="N59" s="80">
        <f>MAX(B59:K59)</f>
        <v>5490</v>
      </c>
      <c r="O59" s="90">
        <f>MIN(B59:K59)</f>
        <v>4535</v>
      </c>
      <c r="P59" s="45">
        <f t="shared" si="21"/>
        <v>0.2105843439911797</v>
      </c>
    </row>
    <row r="60" spans="1:16" ht="15" x14ac:dyDescent="0.25">
      <c r="A60" s="34" t="s">
        <v>116</v>
      </c>
      <c r="B60" s="62" t="s">
        <v>30</v>
      </c>
      <c r="C60" s="63" t="s">
        <v>30</v>
      </c>
      <c r="D60" s="63">
        <v>5390</v>
      </c>
      <c r="E60" s="81">
        <v>5490</v>
      </c>
      <c r="F60" s="63" t="s">
        <v>30</v>
      </c>
      <c r="G60" s="63">
        <v>4493</v>
      </c>
      <c r="H60" s="63">
        <v>5290</v>
      </c>
      <c r="I60" s="92">
        <v>3512</v>
      </c>
      <c r="J60" s="63" t="s">
        <v>30</v>
      </c>
      <c r="K60" s="65">
        <v>4493</v>
      </c>
      <c r="L60" s="44">
        <f>COUNT(B60:K60)</f>
        <v>6</v>
      </c>
      <c r="M60" s="43">
        <f>AVERAGE(B60:K60)</f>
        <v>4778</v>
      </c>
      <c r="N60" s="80">
        <f>MAX(B60:K60)</f>
        <v>5490</v>
      </c>
      <c r="O60" s="90">
        <f>MIN(B60:K60)</f>
        <v>3512</v>
      </c>
      <c r="P60" s="45">
        <f t="shared" si="21"/>
        <v>0.56321184510250566</v>
      </c>
    </row>
    <row r="61" spans="1:16" ht="30" x14ac:dyDescent="0.25">
      <c r="A61" s="34" t="s">
        <v>117</v>
      </c>
      <c r="B61" s="62">
        <v>4240</v>
      </c>
      <c r="C61" s="63">
        <v>3990</v>
      </c>
      <c r="D61" s="63">
        <v>3995</v>
      </c>
      <c r="E61" s="81">
        <v>4490</v>
      </c>
      <c r="F61" s="63" t="s">
        <v>30</v>
      </c>
      <c r="G61" s="63">
        <v>3714</v>
      </c>
      <c r="H61" s="63">
        <v>3990</v>
      </c>
      <c r="I61" s="92">
        <v>3425</v>
      </c>
      <c r="J61" s="63">
        <v>3450</v>
      </c>
      <c r="K61" s="65">
        <v>3789</v>
      </c>
      <c r="L61" s="44">
        <f>COUNT(B61:K61)</f>
        <v>9</v>
      </c>
      <c r="M61" s="43">
        <f>AVERAGE(B61:K61)</f>
        <v>3898.1111111111113</v>
      </c>
      <c r="N61" s="80">
        <f>MAX(B61:K61)</f>
        <v>4490</v>
      </c>
      <c r="O61" s="90">
        <f>MIN(B61:K61)</f>
        <v>3425</v>
      </c>
      <c r="P61" s="45">
        <f t="shared" si="21"/>
        <v>0.31094890510948903</v>
      </c>
    </row>
    <row r="62" spans="1:16" ht="30.75" thickBot="1" x14ac:dyDescent="0.3">
      <c r="A62" s="34" t="s">
        <v>118</v>
      </c>
      <c r="B62" s="62" t="s">
        <v>30</v>
      </c>
      <c r="C62" s="63">
        <v>4990</v>
      </c>
      <c r="D62" s="63">
        <v>4885</v>
      </c>
      <c r="E62" s="81">
        <v>5690</v>
      </c>
      <c r="F62" s="63">
        <v>4477</v>
      </c>
      <c r="G62" s="63" t="s">
        <v>30</v>
      </c>
      <c r="H62" s="63">
        <v>4990</v>
      </c>
      <c r="I62" s="92">
        <v>4474</v>
      </c>
      <c r="J62" s="63" t="s">
        <v>30</v>
      </c>
      <c r="K62" s="65" t="s">
        <v>30</v>
      </c>
      <c r="L62" s="44">
        <f>COUNT(B62:K62)</f>
        <v>6</v>
      </c>
      <c r="M62" s="43">
        <f>AVERAGE(B62:K62)</f>
        <v>4917.666666666667</v>
      </c>
      <c r="N62" s="80">
        <f>MAX(B62:K62)</f>
        <v>5690</v>
      </c>
      <c r="O62" s="90">
        <f>MIN(B62:K62)</f>
        <v>4474</v>
      </c>
      <c r="P62" s="45">
        <f t="shared" si="21"/>
        <v>0.27179257934734019</v>
      </c>
    </row>
    <row r="63" spans="1:16" ht="16.5" thickBot="1" x14ac:dyDescent="0.3">
      <c r="A63" s="47" t="s">
        <v>69</v>
      </c>
      <c r="B63" s="66" t="s">
        <v>10</v>
      </c>
      <c r="C63" s="67" t="s">
        <v>10</v>
      </c>
      <c r="D63" s="67" t="s">
        <v>10</v>
      </c>
      <c r="E63" s="67" t="s">
        <v>10</v>
      </c>
      <c r="F63" s="67" t="s">
        <v>10</v>
      </c>
      <c r="G63" s="67" t="s">
        <v>10</v>
      </c>
      <c r="H63" s="67" t="s">
        <v>10</v>
      </c>
      <c r="I63" s="67" t="s">
        <v>10</v>
      </c>
      <c r="J63" s="67" t="s">
        <v>10</v>
      </c>
      <c r="K63" s="68" t="s">
        <v>10</v>
      </c>
      <c r="L63" s="48"/>
      <c r="M63" s="49"/>
      <c r="N63" s="50"/>
      <c r="O63" s="50"/>
      <c r="P63" s="51"/>
    </row>
    <row r="64" spans="1:16" ht="30" x14ac:dyDescent="0.25">
      <c r="A64" s="36" t="s">
        <v>122</v>
      </c>
      <c r="B64" s="58" t="s">
        <v>30</v>
      </c>
      <c r="C64" s="83">
        <v>5690</v>
      </c>
      <c r="D64" s="59" t="s">
        <v>30</v>
      </c>
      <c r="E64" s="59" t="s">
        <v>30</v>
      </c>
      <c r="F64" s="59" t="s">
        <v>30</v>
      </c>
      <c r="G64" s="59">
        <v>4268</v>
      </c>
      <c r="H64" s="59">
        <v>5190</v>
      </c>
      <c r="I64" s="96">
        <v>3985</v>
      </c>
      <c r="J64" s="59">
        <v>4299</v>
      </c>
      <c r="K64" s="61" t="s">
        <v>30</v>
      </c>
      <c r="L64" s="44">
        <f t="shared" ref="L64:L71" si="22">COUNT(B64:K64)</f>
        <v>5</v>
      </c>
      <c r="M64" s="43">
        <f t="shared" ref="M64:M71" si="23">AVERAGE(B64:K64)</f>
        <v>4686.3999999999996</v>
      </c>
      <c r="N64" s="80">
        <f t="shared" ref="N64:N71" si="24">MAX(B64:K64)</f>
        <v>5690</v>
      </c>
      <c r="O64" s="90">
        <f t="shared" ref="O64:O71" si="25">MIN(B64:K64)</f>
        <v>3985</v>
      </c>
      <c r="P64" s="45">
        <f t="shared" si="21"/>
        <v>0.42785445420326224</v>
      </c>
    </row>
    <row r="65" spans="1:16" ht="30" x14ac:dyDescent="0.25">
      <c r="A65" s="34" t="s">
        <v>133</v>
      </c>
      <c r="B65" s="62" t="s">
        <v>30</v>
      </c>
      <c r="C65" s="63" t="s">
        <v>30</v>
      </c>
      <c r="D65" s="63">
        <v>4790</v>
      </c>
      <c r="E65" s="81">
        <v>5990</v>
      </c>
      <c r="F65" s="63" t="s">
        <v>30</v>
      </c>
      <c r="G65" s="63" t="s">
        <v>30</v>
      </c>
      <c r="H65" s="63" t="s">
        <v>30</v>
      </c>
      <c r="I65" s="92">
        <v>4268</v>
      </c>
      <c r="J65" s="63" t="s">
        <v>30</v>
      </c>
      <c r="K65" s="65" t="s">
        <v>30</v>
      </c>
      <c r="L65" s="44">
        <f t="shared" si="22"/>
        <v>3</v>
      </c>
      <c r="M65" s="43">
        <f t="shared" si="23"/>
        <v>5016</v>
      </c>
      <c r="N65" s="80">
        <f t="shared" si="24"/>
        <v>5990</v>
      </c>
      <c r="O65" s="90">
        <f t="shared" si="25"/>
        <v>4268</v>
      </c>
      <c r="P65" s="45">
        <f t="shared" si="21"/>
        <v>0.40346766635426429</v>
      </c>
    </row>
    <row r="66" spans="1:16" ht="15" x14ac:dyDescent="0.25">
      <c r="A66" s="34" t="s">
        <v>123</v>
      </c>
      <c r="B66" s="62">
        <v>3990</v>
      </c>
      <c r="C66" s="63">
        <v>3270</v>
      </c>
      <c r="D66" s="63">
        <v>4220</v>
      </c>
      <c r="E66" s="63">
        <v>3990</v>
      </c>
      <c r="F66" s="93">
        <v>2997</v>
      </c>
      <c r="G66" s="63">
        <v>3518</v>
      </c>
      <c r="H66" s="81">
        <v>4699</v>
      </c>
      <c r="I66" s="64">
        <v>2998</v>
      </c>
      <c r="J66" s="63">
        <v>3279</v>
      </c>
      <c r="K66" s="65">
        <v>3593</v>
      </c>
      <c r="L66" s="44">
        <f t="shared" si="22"/>
        <v>10</v>
      </c>
      <c r="M66" s="43">
        <f t="shared" si="23"/>
        <v>3655.4</v>
      </c>
      <c r="N66" s="80">
        <f t="shared" si="24"/>
        <v>4699</v>
      </c>
      <c r="O66" s="90">
        <f t="shared" si="25"/>
        <v>2997</v>
      </c>
      <c r="P66" s="45">
        <f t="shared" si="21"/>
        <v>0.5679012345679012</v>
      </c>
    </row>
    <row r="67" spans="1:16" ht="15" x14ac:dyDescent="0.25">
      <c r="A67" s="34" t="s">
        <v>124</v>
      </c>
      <c r="B67" s="62">
        <v>4665</v>
      </c>
      <c r="C67" s="63">
        <v>3830</v>
      </c>
      <c r="D67" s="63">
        <v>4665</v>
      </c>
      <c r="E67" s="81">
        <v>5490</v>
      </c>
      <c r="F67" s="63">
        <v>3846</v>
      </c>
      <c r="G67" s="63">
        <v>4118</v>
      </c>
      <c r="H67" s="63">
        <v>5190</v>
      </c>
      <c r="I67" s="92">
        <v>3568</v>
      </c>
      <c r="J67" s="63">
        <v>3699</v>
      </c>
      <c r="K67" s="65">
        <v>4193</v>
      </c>
      <c r="L67" s="44">
        <f t="shared" si="22"/>
        <v>10</v>
      </c>
      <c r="M67" s="43">
        <f t="shared" si="23"/>
        <v>4326.3999999999996</v>
      </c>
      <c r="N67" s="80">
        <f t="shared" si="24"/>
        <v>5490</v>
      </c>
      <c r="O67" s="90">
        <f t="shared" si="25"/>
        <v>3568</v>
      </c>
      <c r="P67" s="45">
        <f t="shared" si="21"/>
        <v>0.53867713004484308</v>
      </c>
    </row>
    <row r="68" spans="1:16" ht="30" x14ac:dyDescent="0.25">
      <c r="A68" s="34" t="s">
        <v>125</v>
      </c>
      <c r="B68" s="62">
        <v>2295</v>
      </c>
      <c r="C68" s="63" t="s">
        <v>30</v>
      </c>
      <c r="D68" s="63">
        <v>2260</v>
      </c>
      <c r="E68" s="81">
        <v>2690</v>
      </c>
      <c r="F68" s="63" t="s">
        <v>30</v>
      </c>
      <c r="G68" s="93">
        <v>2018</v>
      </c>
      <c r="H68" s="63" t="s">
        <v>30</v>
      </c>
      <c r="I68" s="64" t="s">
        <v>30</v>
      </c>
      <c r="J68" s="63" t="s">
        <v>30</v>
      </c>
      <c r="K68" s="65">
        <v>2168</v>
      </c>
      <c r="L68" s="44">
        <f t="shared" si="22"/>
        <v>5</v>
      </c>
      <c r="M68" s="43">
        <f t="shared" si="23"/>
        <v>2286.1999999999998</v>
      </c>
      <c r="N68" s="80">
        <f t="shared" si="24"/>
        <v>2690</v>
      </c>
      <c r="O68" s="90">
        <f t="shared" si="25"/>
        <v>2018</v>
      </c>
      <c r="P68" s="45">
        <f t="shared" si="21"/>
        <v>0.3330029732408325</v>
      </c>
    </row>
    <row r="69" spans="1:16" ht="15" x14ac:dyDescent="0.25">
      <c r="A69" s="34" t="s">
        <v>126</v>
      </c>
      <c r="B69" s="62">
        <v>4290</v>
      </c>
      <c r="C69" s="93">
        <v>3390</v>
      </c>
      <c r="D69" s="63">
        <v>4180</v>
      </c>
      <c r="E69" s="81">
        <v>4990</v>
      </c>
      <c r="F69" s="63" t="s">
        <v>30</v>
      </c>
      <c r="G69" s="63">
        <v>3714</v>
      </c>
      <c r="H69" s="63">
        <v>4490</v>
      </c>
      <c r="I69" s="64">
        <v>3451</v>
      </c>
      <c r="J69" s="63">
        <v>3799</v>
      </c>
      <c r="K69" s="65">
        <v>3789</v>
      </c>
      <c r="L69" s="44">
        <f t="shared" si="22"/>
        <v>9</v>
      </c>
      <c r="M69" s="43">
        <f t="shared" si="23"/>
        <v>4010.3333333333335</v>
      </c>
      <c r="N69" s="80">
        <f t="shared" si="24"/>
        <v>4990</v>
      </c>
      <c r="O69" s="90">
        <f t="shared" si="25"/>
        <v>3390</v>
      </c>
      <c r="P69" s="45">
        <f t="shared" si="21"/>
        <v>0.471976401179941</v>
      </c>
    </row>
    <row r="70" spans="1:16" ht="30" x14ac:dyDescent="0.25">
      <c r="A70" s="34" t="s">
        <v>132</v>
      </c>
      <c r="B70" s="62">
        <v>4990</v>
      </c>
      <c r="C70" s="63">
        <v>5990</v>
      </c>
      <c r="D70" s="63">
        <v>4495</v>
      </c>
      <c r="E70" s="81">
        <v>5990</v>
      </c>
      <c r="F70" s="63" t="s">
        <v>30</v>
      </c>
      <c r="G70" s="63">
        <v>4448</v>
      </c>
      <c r="H70" s="63">
        <v>5690</v>
      </c>
      <c r="I70" s="92">
        <v>4287</v>
      </c>
      <c r="J70" s="63" t="s">
        <v>30</v>
      </c>
      <c r="K70" s="65" t="s">
        <v>30</v>
      </c>
      <c r="L70" s="44">
        <f t="shared" si="22"/>
        <v>7</v>
      </c>
      <c r="M70" s="43">
        <f t="shared" si="23"/>
        <v>5127.1428571428569</v>
      </c>
      <c r="N70" s="80">
        <f t="shared" si="24"/>
        <v>5990</v>
      </c>
      <c r="O70" s="90">
        <f t="shared" si="25"/>
        <v>4287</v>
      </c>
      <c r="P70" s="45">
        <f t="shared" si="21"/>
        <v>0.39724749241894097</v>
      </c>
    </row>
    <row r="71" spans="1:16" ht="30.75" thickBot="1" x14ac:dyDescent="0.3">
      <c r="A71" s="38" t="s">
        <v>127</v>
      </c>
      <c r="B71" s="104">
        <v>12990</v>
      </c>
      <c r="C71" s="70" t="s">
        <v>30</v>
      </c>
      <c r="D71" s="70">
        <v>9745</v>
      </c>
      <c r="E71" s="85">
        <v>12990</v>
      </c>
      <c r="F71" s="70" t="s">
        <v>30</v>
      </c>
      <c r="G71" s="70">
        <v>10389</v>
      </c>
      <c r="H71" s="70">
        <v>11990</v>
      </c>
      <c r="I71" s="100">
        <v>9695</v>
      </c>
      <c r="J71" s="70">
        <v>10299</v>
      </c>
      <c r="K71" s="72">
        <v>10463</v>
      </c>
      <c r="L71" s="52">
        <f t="shared" si="22"/>
        <v>8</v>
      </c>
      <c r="M71" s="53">
        <f t="shared" si="23"/>
        <v>11070.125</v>
      </c>
      <c r="N71" s="84">
        <f t="shared" si="24"/>
        <v>12990</v>
      </c>
      <c r="O71" s="97">
        <f t="shared" si="25"/>
        <v>9695</v>
      </c>
      <c r="P71" s="54">
        <f t="shared" si="21"/>
        <v>0.33986591026302215</v>
      </c>
    </row>
    <row r="72" spans="1:16" ht="16.5" thickBot="1" x14ac:dyDescent="0.3">
      <c r="A72" s="47" t="s">
        <v>150</v>
      </c>
      <c r="B72" s="66" t="s">
        <v>10</v>
      </c>
      <c r="C72" s="67" t="s">
        <v>10</v>
      </c>
      <c r="D72" s="67" t="s">
        <v>10</v>
      </c>
      <c r="E72" s="67" t="s">
        <v>10</v>
      </c>
      <c r="F72" s="67" t="s">
        <v>10</v>
      </c>
      <c r="G72" s="67" t="s">
        <v>10</v>
      </c>
      <c r="H72" s="67" t="s">
        <v>10</v>
      </c>
      <c r="I72" s="67" t="s">
        <v>10</v>
      </c>
      <c r="J72" s="67" t="s">
        <v>10</v>
      </c>
      <c r="K72" s="68" t="s">
        <v>10</v>
      </c>
      <c r="L72" s="48"/>
      <c r="M72" s="49"/>
      <c r="N72" s="50"/>
      <c r="O72" s="50"/>
      <c r="P72" s="51"/>
    </row>
    <row r="73" spans="1:16" ht="30" x14ac:dyDescent="0.25">
      <c r="A73" s="34" t="s">
        <v>119</v>
      </c>
      <c r="B73" s="62">
        <v>3390</v>
      </c>
      <c r="C73" s="63">
        <v>3690</v>
      </c>
      <c r="D73" s="63">
        <v>3345</v>
      </c>
      <c r="E73" s="81">
        <v>3999</v>
      </c>
      <c r="F73" s="63" t="s">
        <v>30</v>
      </c>
      <c r="G73" s="63" t="s">
        <v>30</v>
      </c>
      <c r="H73" s="63">
        <v>3290</v>
      </c>
      <c r="I73" s="64" t="s">
        <v>30</v>
      </c>
      <c r="J73" s="93">
        <v>2899</v>
      </c>
      <c r="K73" s="65">
        <v>3064</v>
      </c>
      <c r="L73" s="44">
        <f t="shared" ref="L73:L78" si="26">COUNT(B73:K73)</f>
        <v>7</v>
      </c>
      <c r="M73" s="43">
        <f t="shared" ref="M73:M78" si="27">AVERAGE(B73:K73)</f>
        <v>3382.4285714285716</v>
      </c>
      <c r="N73" s="80">
        <f t="shared" ref="N73:N78" si="28">MAX(B73:K73)</f>
        <v>3999</v>
      </c>
      <c r="O73" s="90">
        <f t="shared" ref="O73:O78" si="29">MIN(B73:K73)</f>
        <v>2899</v>
      </c>
      <c r="P73" s="45">
        <f>(N73-O73)/O73</f>
        <v>0.37944118661607451</v>
      </c>
    </row>
    <row r="74" spans="1:16" ht="30" x14ac:dyDescent="0.25">
      <c r="A74" s="34" t="s">
        <v>120</v>
      </c>
      <c r="B74" s="62">
        <v>3190</v>
      </c>
      <c r="C74" s="63">
        <v>3390</v>
      </c>
      <c r="D74" s="63">
        <v>3595</v>
      </c>
      <c r="E74" s="81">
        <v>3990</v>
      </c>
      <c r="F74" s="93">
        <v>2820</v>
      </c>
      <c r="G74" s="63">
        <v>2963</v>
      </c>
      <c r="H74" s="63">
        <v>3290</v>
      </c>
      <c r="I74" s="64">
        <v>2821</v>
      </c>
      <c r="J74" s="63">
        <v>2999</v>
      </c>
      <c r="K74" s="65">
        <v>3038</v>
      </c>
      <c r="L74" s="44">
        <f t="shared" si="26"/>
        <v>10</v>
      </c>
      <c r="M74" s="43">
        <f t="shared" si="27"/>
        <v>3209.6</v>
      </c>
      <c r="N74" s="80">
        <f t="shared" si="28"/>
        <v>3990</v>
      </c>
      <c r="O74" s="90">
        <f t="shared" si="29"/>
        <v>2820</v>
      </c>
      <c r="P74" s="45">
        <f>(N74-O74)/O74</f>
        <v>0.41489361702127658</v>
      </c>
    </row>
    <row r="75" spans="1:16" ht="30" x14ac:dyDescent="0.25">
      <c r="A75" s="34" t="s">
        <v>121</v>
      </c>
      <c r="B75" s="62">
        <v>2540</v>
      </c>
      <c r="C75" s="63">
        <v>2290</v>
      </c>
      <c r="D75" s="81">
        <v>2690</v>
      </c>
      <c r="E75" s="63">
        <v>1990</v>
      </c>
      <c r="F75" s="63" t="s">
        <v>30</v>
      </c>
      <c r="G75" s="63">
        <v>2243</v>
      </c>
      <c r="H75" s="81">
        <v>2690</v>
      </c>
      <c r="I75" s="92">
        <v>1898</v>
      </c>
      <c r="J75" s="63" t="s">
        <v>30</v>
      </c>
      <c r="K75" s="65">
        <v>2318</v>
      </c>
      <c r="L75" s="77">
        <f t="shared" si="26"/>
        <v>8</v>
      </c>
      <c r="M75" s="46">
        <f t="shared" si="27"/>
        <v>2332.375</v>
      </c>
      <c r="N75" s="86">
        <f t="shared" si="28"/>
        <v>2690</v>
      </c>
      <c r="O75" s="101">
        <f t="shared" si="29"/>
        <v>1898</v>
      </c>
      <c r="P75" s="78">
        <f>(N75-O75)/O75</f>
        <v>0.41728134878819811</v>
      </c>
    </row>
    <row r="76" spans="1:16" ht="30" x14ac:dyDescent="0.25">
      <c r="A76" s="36" t="s">
        <v>112</v>
      </c>
      <c r="B76" s="58">
        <v>12790</v>
      </c>
      <c r="C76" s="59">
        <v>10490</v>
      </c>
      <c r="D76" s="59">
        <v>12130</v>
      </c>
      <c r="E76" s="83">
        <v>14990</v>
      </c>
      <c r="F76" s="91">
        <v>9984</v>
      </c>
      <c r="G76" s="59">
        <v>11240</v>
      </c>
      <c r="H76" s="59">
        <v>10990</v>
      </c>
      <c r="I76" s="60" t="s">
        <v>30</v>
      </c>
      <c r="J76" s="59">
        <v>11199</v>
      </c>
      <c r="K76" s="61" t="s">
        <v>30</v>
      </c>
      <c r="L76" s="44">
        <f t="shared" si="26"/>
        <v>8</v>
      </c>
      <c r="M76" s="43">
        <f t="shared" si="27"/>
        <v>11726.625</v>
      </c>
      <c r="N76" s="80">
        <f t="shared" si="28"/>
        <v>14990</v>
      </c>
      <c r="O76" s="90">
        <f t="shared" si="29"/>
        <v>9984</v>
      </c>
      <c r="P76" s="45">
        <f>(N76-O76)/O76</f>
        <v>0.50140224358974361</v>
      </c>
    </row>
    <row r="77" spans="1:16" ht="30" x14ac:dyDescent="0.25">
      <c r="A77" s="38" t="s">
        <v>113</v>
      </c>
      <c r="B77" s="69">
        <v>4290</v>
      </c>
      <c r="C77" s="85">
        <v>4990</v>
      </c>
      <c r="D77" s="70">
        <v>4180</v>
      </c>
      <c r="E77" s="85">
        <v>4990</v>
      </c>
      <c r="F77" s="70" t="s">
        <v>30</v>
      </c>
      <c r="G77" s="70">
        <v>4484</v>
      </c>
      <c r="H77" s="85">
        <v>4990</v>
      </c>
      <c r="I77" s="100">
        <v>3594</v>
      </c>
      <c r="J77" s="70" t="s">
        <v>30</v>
      </c>
      <c r="K77" s="72" t="s">
        <v>30</v>
      </c>
      <c r="L77" s="77">
        <f t="shared" si="26"/>
        <v>7</v>
      </c>
      <c r="M77" s="46">
        <f t="shared" si="27"/>
        <v>4502.5714285714284</v>
      </c>
      <c r="N77" s="86">
        <f t="shared" si="28"/>
        <v>4990</v>
      </c>
      <c r="O77" s="101">
        <f t="shared" si="29"/>
        <v>3594</v>
      </c>
      <c r="P77" s="78">
        <f>(N77-O77)/O77</f>
        <v>0.38842515303283248</v>
      </c>
    </row>
    <row r="78" spans="1:16" thickBot="1" x14ac:dyDescent="0.3">
      <c r="A78" s="35" t="s">
        <v>128</v>
      </c>
      <c r="B78" s="73">
        <v>4665</v>
      </c>
      <c r="C78" s="74">
        <v>3990</v>
      </c>
      <c r="D78" s="74">
        <v>4940</v>
      </c>
      <c r="E78" s="88">
        <v>5490</v>
      </c>
      <c r="F78" s="74">
        <v>4639</v>
      </c>
      <c r="G78" s="74">
        <v>4118</v>
      </c>
      <c r="H78" s="74">
        <v>4990</v>
      </c>
      <c r="I78" s="103">
        <v>3568</v>
      </c>
      <c r="J78" s="74">
        <v>3570</v>
      </c>
      <c r="K78" s="76">
        <v>4193</v>
      </c>
      <c r="L78" s="55">
        <f t="shared" si="26"/>
        <v>10</v>
      </c>
      <c r="M78" s="56">
        <f t="shared" si="27"/>
        <v>4416.3</v>
      </c>
      <c r="N78" s="87">
        <f t="shared" si="28"/>
        <v>5490</v>
      </c>
      <c r="O78" s="102">
        <f t="shared" si="29"/>
        <v>3568</v>
      </c>
      <c r="P78" s="57">
        <f t="shared" si="21"/>
        <v>0.53867713004484308</v>
      </c>
    </row>
  </sheetData>
  <pageMargins left="0.7" right="0.7" top="0.75" bottom="0.75" header="0.3" footer="0.3"/>
  <pageSetup paperSize="9"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Verslanir</vt:lpstr>
      <vt:lpstr>til b</vt:lpstr>
      <vt:lpstr>'til b'!Print_Area</vt:lpstr>
      <vt:lpstr>Verslanir!Print_Area</vt:lpstr>
    </vt:vector>
  </TitlesOfParts>
  <Company>ASÍ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Sveinbjarnardóttir</dc:creator>
  <cp:lastModifiedBy>snorrimar</cp:lastModifiedBy>
  <cp:lastPrinted>2012-12-04T10:56:03Z</cp:lastPrinted>
  <dcterms:created xsi:type="dcterms:W3CDTF">2009-11-04T13:54:01Z</dcterms:created>
  <dcterms:modified xsi:type="dcterms:W3CDTF">2012-12-05T13:46:51Z</dcterms:modified>
</cp:coreProperties>
</file>