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80" windowWidth="18735" windowHeight="11520" tabRatio="852"/>
  </bookViews>
  <sheets>
    <sheet name="notaðar og nýjar" sheetId="12" r:id="rId1"/>
  </sheets>
  <definedNames>
    <definedName name="_xlnm.Print_Area" localSheetId="0">'notaðar og nýjar'!$A$1:$U$28</definedName>
  </definedNames>
  <calcPr calcId="144525"/>
</workbook>
</file>

<file path=xl/calcChain.xml><?xml version="1.0" encoding="utf-8"?>
<calcChain xmlns="http://schemas.openxmlformats.org/spreadsheetml/2006/main">
  <c r="M23" i="12" l="1"/>
  <c r="P4" i="12"/>
  <c r="Q4" i="12"/>
  <c r="R4" i="12"/>
  <c r="S4" i="12"/>
  <c r="P5" i="12"/>
  <c r="Q5" i="12"/>
  <c r="R5" i="12"/>
  <c r="S5" i="12"/>
  <c r="P6" i="12"/>
  <c r="Q6" i="12"/>
  <c r="R6" i="12"/>
  <c r="S6" i="12"/>
  <c r="P7" i="12"/>
  <c r="Q7" i="12"/>
  <c r="R7" i="12"/>
  <c r="S7" i="12"/>
  <c r="P8" i="12"/>
  <c r="Q8" i="12"/>
  <c r="R8" i="12"/>
  <c r="S8" i="12"/>
  <c r="P9" i="12"/>
  <c r="Q9" i="12"/>
  <c r="R9" i="12"/>
  <c r="S9" i="12"/>
  <c r="P10" i="12"/>
  <c r="Q10" i="12"/>
  <c r="R10" i="12"/>
  <c r="S10" i="12"/>
  <c r="P11" i="12"/>
  <c r="Q11" i="12"/>
  <c r="R11" i="12"/>
  <c r="S11" i="12"/>
  <c r="P12" i="12"/>
  <c r="Q12" i="12"/>
  <c r="R12" i="12"/>
  <c r="S12" i="12"/>
  <c r="P13" i="12"/>
  <c r="Q13" i="12"/>
  <c r="R13" i="12"/>
  <c r="S13" i="12"/>
  <c r="P14" i="12"/>
  <c r="Q14" i="12"/>
  <c r="R14" i="12"/>
  <c r="S14" i="12"/>
  <c r="P15" i="12"/>
  <c r="Q15" i="12"/>
  <c r="R15" i="12"/>
  <c r="S15" i="12"/>
  <c r="P16" i="12"/>
  <c r="Q16" i="12"/>
  <c r="R16" i="12"/>
  <c r="S16" i="12"/>
  <c r="P17" i="12"/>
  <c r="Q17" i="12"/>
  <c r="R17" i="12"/>
  <c r="S17" i="12"/>
  <c r="P18" i="12"/>
  <c r="Q18" i="12"/>
  <c r="R18" i="12"/>
  <c r="S18" i="12"/>
  <c r="P19" i="12"/>
  <c r="Q19" i="12"/>
  <c r="R19" i="12"/>
  <c r="S19" i="12"/>
  <c r="P20" i="12"/>
  <c r="Q20" i="12"/>
  <c r="R20" i="12"/>
  <c r="S20" i="12"/>
  <c r="P21" i="12"/>
  <c r="Q21" i="12"/>
  <c r="R21" i="12"/>
  <c r="S21" i="12"/>
  <c r="P22" i="12"/>
  <c r="Q22" i="12"/>
  <c r="R22" i="12"/>
  <c r="S22" i="12"/>
  <c r="P23" i="12"/>
  <c r="Q23" i="12"/>
  <c r="R23" i="12"/>
  <c r="S23" i="12"/>
  <c r="S3" i="12"/>
  <c r="Q3" i="12"/>
  <c r="R3" i="12"/>
  <c r="P3" i="12"/>
  <c r="N4" i="12" l="1"/>
  <c r="O4" i="12"/>
  <c r="T4" i="12"/>
  <c r="U4" i="12"/>
  <c r="N5" i="12"/>
  <c r="O5" i="12"/>
  <c r="T5" i="12"/>
  <c r="U5" i="12"/>
  <c r="N6" i="12"/>
  <c r="O6" i="12"/>
  <c r="T6" i="12"/>
  <c r="U6" i="12"/>
  <c r="N7" i="12"/>
  <c r="O7" i="12"/>
  <c r="T7" i="12"/>
  <c r="U7" i="12"/>
  <c r="N8" i="12"/>
  <c r="O8" i="12"/>
  <c r="T8" i="12"/>
  <c r="U8" i="12"/>
  <c r="N9" i="12"/>
  <c r="O9" i="12"/>
  <c r="T9" i="12"/>
  <c r="U9" i="12"/>
  <c r="N10" i="12"/>
  <c r="O10" i="12"/>
  <c r="T10" i="12"/>
  <c r="U10" i="12"/>
  <c r="N11" i="12"/>
  <c r="O11" i="12"/>
  <c r="T11" i="12"/>
  <c r="U11" i="12"/>
  <c r="N12" i="12"/>
  <c r="O12" i="12"/>
  <c r="T12" i="12"/>
  <c r="U12" i="12"/>
  <c r="N13" i="12"/>
  <c r="O13" i="12"/>
  <c r="T13" i="12"/>
  <c r="U13" i="12"/>
  <c r="N14" i="12"/>
  <c r="O14" i="12"/>
  <c r="T14" i="12"/>
  <c r="U14" i="12"/>
  <c r="N15" i="12"/>
  <c r="O15" i="12"/>
  <c r="T15" i="12"/>
  <c r="U15" i="12"/>
  <c r="N16" i="12"/>
  <c r="O16" i="12"/>
  <c r="T16" i="12"/>
  <c r="U16" i="12"/>
  <c r="N17" i="12"/>
  <c r="O17" i="12"/>
  <c r="T17" i="12"/>
  <c r="U17" i="12"/>
  <c r="N18" i="12"/>
  <c r="O18" i="12"/>
  <c r="T18" i="12"/>
  <c r="U18" i="12"/>
  <c r="N19" i="12"/>
  <c r="O19" i="12"/>
  <c r="T19" i="12"/>
  <c r="U19" i="12"/>
  <c r="N20" i="12"/>
  <c r="O20" i="12"/>
  <c r="T20" i="12"/>
  <c r="U20" i="12"/>
  <c r="N21" i="12"/>
  <c r="O21" i="12"/>
  <c r="T21" i="12"/>
  <c r="U21" i="12"/>
  <c r="N22" i="12"/>
  <c r="O22" i="12"/>
  <c r="T22" i="12"/>
  <c r="U22" i="12"/>
  <c r="N23" i="12"/>
  <c r="O23" i="12"/>
  <c r="T23" i="12"/>
  <c r="U23" i="12"/>
  <c r="O3" i="12"/>
  <c r="N3" i="12"/>
  <c r="U3" i="12"/>
  <c r="J23" i="12"/>
  <c r="J22" i="12"/>
  <c r="J21" i="12"/>
  <c r="J20" i="12"/>
  <c r="J18" i="12"/>
  <c r="J17" i="12"/>
  <c r="J16" i="12"/>
  <c r="J15" i="12"/>
  <c r="J13" i="12"/>
  <c r="J12" i="12"/>
  <c r="J11" i="12"/>
  <c r="J10" i="12"/>
  <c r="J9" i="12"/>
  <c r="J8" i="12"/>
  <c r="J6" i="12"/>
  <c r="J5" i="12"/>
  <c r="J4" i="12"/>
  <c r="J3" i="12"/>
  <c r="G23" i="12"/>
  <c r="G21" i="12"/>
  <c r="G19" i="12"/>
  <c r="G18" i="12"/>
  <c r="G17" i="12"/>
  <c r="G16" i="12"/>
  <c r="G14" i="12"/>
  <c r="G13" i="12"/>
  <c r="G12" i="12"/>
  <c r="G11" i="12"/>
  <c r="G9" i="12"/>
  <c r="G8" i="12"/>
  <c r="G7" i="12"/>
  <c r="G6" i="12"/>
  <c r="G5" i="12"/>
  <c r="G4" i="12"/>
  <c r="G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3" i="12"/>
  <c r="T3" i="12" l="1"/>
</calcChain>
</file>

<file path=xl/sharedStrings.xml><?xml version="1.0" encoding="utf-8"?>
<sst xmlns="http://schemas.openxmlformats.org/spreadsheetml/2006/main" count="86" uniqueCount="40">
  <si>
    <t>Meðalverð</t>
  </si>
  <si>
    <t>Hæsta verð</t>
  </si>
  <si>
    <t>Lægsta verð</t>
  </si>
  <si>
    <t>Munur á hæsta og lægsta verði</t>
  </si>
  <si>
    <t>e</t>
  </si>
  <si>
    <t>Mis- munur</t>
  </si>
  <si>
    <t>em = Ekki verðmerkt</t>
  </si>
  <si>
    <t>e = Ekki til</t>
  </si>
  <si>
    <t>Notaðar</t>
  </si>
  <si>
    <t>Nýjar</t>
  </si>
  <si>
    <t>Notaðr</t>
  </si>
  <si>
    <r>
      <t xml:space="preserve">Ghetto. Danskar smásögur. </t>
    </r>
    <r>
      <rPr>
        <sz val="11"/>
        <rFont val="Arial"/>
        <family val="2"/>
      </rPr>
      <t>Bjarni Þorsteinsson ritstj. Bjartur 2008.</t>
    </r>
  </si>
  <si>
    <r>
      <t xml:space="preserve">Félagsfræði. Einstaklingur og samfélag. </t>
    </r>
    <r>
      <rPr>
        <sz val="11"/>
        <rFont val="Arial"/>
        <family val="2"/>
      </rPr>
      <t>Höf: Garðar Gíslason. Mál og menning 3. útg. 2008.</t>
    </r>
  </si>
  <si>
    <r>
      <t xml:space="preserve">Hvernig veit ég að ég veit? Félagsfræðikenningar og rannsóknaraðferðir. </t>
    </r>
    <r>
      <rPr>
        <sz val="11"/>
        <rFont val="Arial"/>
        <family val="2"/>
      </rPr>
      <t xml:space="preserve">Höf: Björn Bergsson. IÐNÚ 2002. </t>
    </r>
  </si>
  <si>
    <r>
      <t xml:space="preserve">Uppeldi - kennslubók fyrir framhaldsskóla. </t>
    </r>
    <r>
      <rPr>
        <sz val="11"/>
        <rFont val="Arial"/>
        <family val="2"/>
      </rPr>
      <t xml:space="preserve">Höf: Guðrún Friðgeirsdóttir og Margrét Jónsdóttir. 2. útg.  Mál og menning 2002. </t>
    </r>
  </si>
  <si>
    <r>
      <t xml:space="preserve">The lord of the flies. </t>
    </r>
    <r>
      <rPr>
        <sz val="11"/>
        <rFont val="Arial"/>
        <family val="2"/>
      </rPr>
      <t>Höf: William Golding.  Faber and Faber.</t>
    </r>
  </si>
  <si>
    <r>
      <t>Þyrnar og rósir. Sýnisbók íslenskra bóka á 20. öld.</t>
    </r>
    <r>
      <rPr>
        <sz val="11"/>
        <rFont val="Arial"/>
        <family val="2"/>
      </rPr>
      <t xml:space="preserve"> Ritstj: Kristján Jóhann Jónsson, Sigríður Stefánsdóttir. Mál og menning 2000.</t>
    </r>
  </si>
  <si>
    <r>
      <t>Stærðfræði 3000 - Grunnbók fyrir framhaldsskóla.</t>
    </r>
    <r>
      <rPr>
        <sz val="11"/>
        <rFont val="Arial"/>
        <family val="2"/>
      </rPr>
      <t xml:space="preserve"> Höf: Hans Brolin, Lars-Eric Björk. Mál og menning 2000.</t>
    </r>
  </si>
  <si>
    <r>
      <t xml:space="preserve">Tölfræði og líkindareikningur. </t>
    </r>
    <r>
      <rPr>
        <sz val="11"/>
        <rFont val="Arial"/>
        <family val="2"/>
      </rPr>
      <t xml:space="preserve">Höf: Ingólfur Gíslason.  Bjartur 2008. </t>
    </r>
  </si>
  <si>
    <r>
      <t>Þýska fyrir þig 1, vinnubók</t>
    </r>
    <r>
      <rPr>
        <sz val="11"/>
        <rFont val="Arial"/>
        <family val="2"/>
      </rPr>
      <t>. Höf: Guðfinna Harðardóttir og Kristín Kötterheinrich. Mál og menning 2. útg. 2001</t>
    </r>
  </si>
  <si>
    <r>
      <t>Þýska fyrir þig, málfræðibók</t>
    </r>
    <r>
      <rPr>
        <sz val="11"/>
        <rFont val="Arial"/>
        <family val="2"/>
      </rPr>
      <t>. Ritstj: Helmut Lugmayr. Mál og menning 8. útg. 2001.</t>
    </r>
  </si>
  <si>
    <r>
      <t xml:space="preserve">Jarðargæði. </t>
    </r>
    <r>
      <rPr>
        <sz val="11"/>
        <rFont val="Arial"/>
        <family val="2"/>
      </rPr>
      <t>Höf: Jóhann Ísak Pétursson og Jón Gauti Jónsson. IÐNÚ 2003.</t>
    </r>
  </si>
  <si>
    <r>
      <t xml:space="preserve">Almenn Jarðfræði. </t>
    </r>
    <r>
      <rPr>
        <sz val="11"/>
        <rFont val="Arial"/>
        <family val="2"/>
      </rPr>
      <t>Höf: Jóhann Ísak Pétursson og Jón Gauti Jónsson. IÐNÚ 2004.</t>
    </r>
  </si>
  <si>
    <r>
      <t xml:space="preserve">STÆ 103. </t>
    </r>
    <r>
      <rPr>
        <sz val="11"/>
        <rFont val="Arial"/>
        <family val="2"/>
      </rPr>
      <t>Höf: Jón Hafsteinn Jónsson, Niels Karlsson og Stefán G. Jónsson. Tölvunot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2005</t>
    </r>
  </si>
  <si>
    <r>
      <t xml:space="preserve">Íslenska eitt. </t>
    </r>
    <r>
      <rPr>
        <sz val="11"/>
        <rFont val="Arial"/>
        <family val="2"/>
      </rPr>
      <t>Höf: Ragnhildur Richter, Sigríður Stefánsdóttir og Steingrímur Þórðarson. Mál og menning 2006</t>
    </r>
  </si>
  <si>
    <r>
      <t xml:space="preserve">Almenn sálfræði - Hugur, heili, hátterni. </t>
    </r>
    <r>
      <rPr>
        <sz val="11"/>
        <rFont val="Arial"/>
        <family val="2"/>
      </rPr>
      <t>Höf: Aldís U. Guðmundsdóttir og Jörgen L. Pind. Mál og menning 2003.</t>
    </r>
  </si>
  <si>
    <t>Office 1 Skeifunni 17</t>
  </si>
  <si>
    <t>Eymundsson - Penninn Kringlunni</t>
  </si>
  <si>
    <r>
      <t xml:space="preserve">Stjórnmálafræði. </t>
    </r>
    <r>
      <rPr>
        <sz val="11"/>
        <rFont val="Arial"/>
        <family val="2"/>
      </rPr>
      <t>Höf: Stefán Karslsson. Útg 2. IÐNÚ 2009.</t>
    </r>
  </si>
  <si>
    <r>
      <t>Fornir tímar.  Spor mannsins frá Laetoli til Reykjavíkur...</t>
    </r>
    <r>
      <rPr>
        <sz val="11"/>
        <rFont val="Arial"/>
        <family val="2"/>
      </rPr>
      <t>Höf: Gunnar Karlsson ofl. Mál og menning 2003.</t>
    </r>
  </si>
  <si>
    <r>
      <t xml:space="preserve">Íslensk málsaga. </t>
    </r>
    <r>
      <rPr>
        <sz val="11"/>
        <rFont val="Arial"/>
        <family val="2"/>
      </rPr>
      <t>Höf: Sölvi Sveinsson.  Iðunn 4. útg. 2007.</t>
    </r>
  </si>
  <si>
    <r>
      <t xml:space="preserve">Uppspuni: Nýjar íslenskar smásögur. </t>
    </r>
    <r>
      <rPr>
        <sz val="11"/>
        <rFont val="Arial"/>
        <family val="2"/>
      </rPr>
      <t xml:space="preserve">Ritstj: Rúnar H. Vignisson. Bjartur 2004. </t>
    </r>
  </si>
  <si>
    <t>NÁMSBÆKUR - NOTAÐAR &amp; NÝJAR BÆKUR</t>
  </si>
  <si>
    <t>Verðkönnun ASÍ á námsbókum 17.08.2011</t>
  </si>
  <si>
    <r>
      <rPr>
        <b/>
        <sz val="11"/>
        <rFont val="Arial"/>
        <family val="2"/>
      </rPr>
      <t>Kemur félagsfræðin mér við</t>
    </r>
    <r>
      <rPr>
        <sz val="11"/>
        <rFont val="Arial"/>
        <family val="2"/>
      </rPr>
      <t>?  Höf.Björn Bergsson, Nína Rós Ísberg og Stefán Karlsson. Útg. IÐNÚ, Reykjavík 2008.</t>
    </r>
  </si>
  <si>
    <r>
      <rPr>
        <b/>
        <sz val="11"/>
        <rFont val="Arial"/>
        <family val="2"/>
      </rPr>
      <t>Þjálfun, heilsa, vellíðan.</t>
    </r>
    <r>
      <rPr>
        <sz val="11"/>
        <rFont val="Arial"/>
        <family val="2"/>
      </rPr>
      <t xml:space="preserve"> Kennslubók í líkamsrækt.  Iðnú, 2000.</t>
    </r>
  </si>
  <si>
    <t>Hæsta verð á notuðum bókum</t>
  </si>
  <si>
    <t>Lægsta verð á notuðum bókum</t>
  </si>
  <si>
    <t>Griffill Skeifunni 11</t>
  </si>
  <si>
    <t>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</si>
</sst>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._-;\-* #,##0.00\ _k_r_._-;_-* &quot;-&quot;??\ _k_r_._-;_-@_-"/>
    <numFmt numFmtId="164" formatCode="0.0%"/>
    <numFmt numFmtId="165" formatCode="_-* #,##0\ _k_r_._-;\-* #,##0\ _k_r_._-;_-* &quot;-&quot;??\ _k_r_._-;_-@_-"/>
  </numFmts>
  <fonts count="11" x14ac:knownFonts="1">
    <font>
      <sz val="11"/>
      <color theme="1"/>
      <name val="Calibri"/>
      <family val="2"/>
      <scheme val="minor"/>
    </font>
    <font>
      <b/>
      <sz val="13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i/>
      <sz val="8"/>
      <color theme="1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1" xfId="0" applyFont="1" applyBorder="1" applyAlignment="1">
      <alignment horizontal="center" wrapText="1"/>
    </xf>
    <xf numFmtId="15" fontId="2" fillId="0" borderId="12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165" fontId="8" fillId="0" borderId="4" xfId="2" applyNumberFormat="1" applyFont="1" applyFill="1" applyBorder="1" applyAlignment="1">
      <alignment horizontal="center" vertical="center" wrapText="1"/>
    </xf>
    <xf numFmtId="165" fontId="8" fillId="0" borderId="7" xfId="2" applyNumberFormat="1" applyFont="1" applyFill="1" applyBorder="1" applyAlignment="1">
      <alignment horizontal="center" vertical="center" wrapText="1"/>
    </xf>
    <xf numFmtId="165" fontId="8" fillId="0" borderId="10" xfId="2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wrapText="1"/>
    </xf>
    <xf numFmtId="0" fontId="9" fillId="0" borderId="13" xfId="0" applyFont="1" applyBorder="1"/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9" fontId="0" fillId="3" borderId="8" xfId="1" applyFont="1" applyFill="1" applyBorder="1" applyAlignment="1">
      <alignment horizontal="center" vertical="center"/>
    </xf>
    <xf numFmtId="165" fontId="0" fillId="0" borderId="7" xfId="2" applyNumberFormat="1" applyFont="1" applyFill="1" applyBorder="1" applyAlignment="1">
      <alignment horizontal="center" vertical="center"/>
    </xf>
    <xf numFmtId="9" fontId="0" fillId="3" borderId="20" xfId="1" applyFont="1" applyFill="1" applyBorder="1" applyAlignment="1">
      <alignment horizontal="center" vertical="center"/>
    </xf>
    <xf numFmtId="165" fontId="0" fillId="3" borderId="6" xfId="2" applyNumberFormat="1" applyFont="1" applyFill="1" applyBorder="1" applyAlignment="1">
      <alignment horizontal="center" vertical="center"/>
    </xf>
    <xf numFmtId="165" fontId="0" fillId="3" borderId="7" xfId="2" applyNumberFormat="1" applyFont="1" applyFill="1" applyBorder="1" applyAlignment="1">
      <alignment horizontal="center" vertical="center"/>
    </xf>
    <xf numFmtId="165" fontId="0" fillId="7" borderId="7" xfId="2" applyNumberFormat="1" applyFont="1" applyFill="1" applyBorder="1" applyAlignment="1">
      <alignment horizontal="center" vertical="center"/>
    </xf>
    <xf numFmtId="165" fontId="0" fillId="6" borderId="7" xfId="2" applyNumberFormat="1" applyFont="1" applyFill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9" fontId="0" fillId="3" borderId="5" xfId="1" applyFont="1" applyFill="1" applyBorder="1" applyAlignment="1">
      <alignment horizontal="center" vertical="center"/>
    </xf>
    <xf numFmtId="165" fontId="0" fillId="0" borderId="4" xfId="2" applyNumberFormat="1" applyFont="1" applyFill="1" applyBorder="1" applyAlignment="1">
      <alignment horizontal="center" vertical="center"/>
    </xf>
    <xf numFmtId="9" fontId="0" fillId="3" borderId="15" xfId="1" applyFont="1" applyFill="1" applyBorder="1" applyAlignment="1">
      <alignment horizontal="center" vertical="center"/>
    </xf>
    <xf numFmtId="165" fontId="0" fillId="3" borderId="3" xfId="2" applyNumberFormat="1" applyFont="1" applyFill="1" applyBorder="1" applyAlignment="1">
      <alignment horizontal="center" vertical="center"/>
    </xf>
    <xf numFmtId="165" fontId="0" fillId="3" borderId="4" xfId="2" applyNumberFormat="1" applyFont="1" applyFill="1" applyBorder="1" applyAlignment="1">
      <alignment horizontal="center" vertical="center"/>
    </xf>
    <xf numFmtId="165" fontId="0" fillId="7" borderId="4" xfId="2" applyNumberFormat="1" applyFont="1" applyFill="1" applyBorder="1" applyAlignment="1">
      <alignment horizontal="center" vertical="center"/>
    </xf>
    <xf numFmtId="165" fontId="0" fillId="6" borderId="4" xfId="2" applyNumberFormat="1" applyFont="1" applyFill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165" fontId="0" fillId="0" borderId="10" xfId="2" applyNumberFormat="1" applyFont="1" applyFill="1" applyBorder="1" applyAlignment="1">
      <alignment horizontal="center" vertical="center"/>
    </xf>
    <xf numFmtId="165" fontId="0" fillId="3" borderId="9" xfId="2" applyNumberFormat="1" applyFont="1" applyFill="1" applyBorder="1" applyAlignment="1">
      <alignment horizontal="center" vertical="center"/>
    </xf>
    <xf numFmtId="165" fontId="0" fillId="3" borderId="10" xfId="2" applyNumberFormat="1" applyFont="1" applyFill="1" applyBorder="1" applyAlignment="1">
      <alignment horizontal="center" vertical="center"/>
    </xf>
    <xf numFmtId="165" fontId="0" fillId="7" borderId="10" xfId="2" applyNumberFormat="1" applyFont="1" applyFill="1" applyBorder="1" applyAlignment="1">
      <alignment horizontal="center" vertical="center"/>
    </xf>
    <xf numFmtId="165" fontId="0" fillId="6" borderId="10" xfId="2" applyNumberFormat="1" applyFont="1" applyFill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165" fontId="0" fillId="0" borderId="25" xfId="2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7" fillId="0" borderId="28" xfId="0" applyFont="1" applyBorder="1" applyAlignment="1">
      <alignment vertical="top" wrapText="1"/>
    </xf>
    <xf numFmtId="0" fontId="7" fillId="0" borderId="29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/>
    <xf numFmtId="165" fontId="0" fillId="7" borderId="25" xfId="2" applyNumberFormat="1" applyFont="1" applyFill="1" applyBorder="1" applyAlignment="1">
      <alignment horizontal="center" vertical="center"/>
    </xf>
    <xf numFmtId="165" fontId="0" fillId="7" borderId="24" xfId="2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16" xfId="0" applyBorder="1"/>
    <xf numFmtId="0" fontId="0" fillId="6" borderId="30" xfId="0" applyFill="1" applyBorder="1"/>
    <xf numFmtId="0" fontId="0" fillId="0" borderId="19" xfId="0" applyBorder="1"/>
    <xf numFmtId="0" fontId="0" fillId="0" borderId="18" xfId="0" applyBorder="1"/>
    <xf numFmtId="165" fontId="0" fillId="6" borderId="25" xfId="2" applyNumberFormat="1" applyFont="1" applyFill="1" applyBorder="1" applyAlignment="1">
      <alignment horizontal="center" vertical="center"/>
    </xf>
    <xf numFmtId="165" fontId="0" fillId="0" borderId="26" xfId="2" applyNumberFormat="1" applyFont="1" applyFill="1" applyBorder="1" applyAlignment="1">
      <alignment horizontal="center" vertical="center"/>
    </xf>
    <xf numFmtId="0" fontId="0" fillId="7" borderId="17" xfId="0" applyFill="1" applyBorder="1"/>
    <xf numFmtId="0" fontId="2" fillId="4" borderId="2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2" fillId="8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abSelected="1" zoomScale="70" zoomScaleNormal="70" workbookViewId="0">
      <pane xSplit="1" topLeftCell="B1" activePane="topRight" state="frozen"/>
      <selection pane="topRight" activeCell="H6" sqref="H6"/>
    </sheetView>
  </sheetViews>
  <sheetFormatPr defaultRowHeight="15" x14ac:dyDescent="0.25"/>
  <cols>
    <col min="1" max="1" width="74.140625" style="44" customWidth="1"/>
    <col min="2" max="2" width="11.5703125" bestFit="1" customWidth="1"/>
    <col min="3" max="7" width="10.7109375" customWidth="1"/>
    <col min="8" max="8" width="11.5703125" bestFit="1" customWidth="1"/>
    <col min="9" max="10" width="10.7109375" customWidth="1"/>
    <col min="11" max="11" width="11.5703125" bestFit="1" customWidth="1"/>
    <col min="12" max="13" width="10.7109375" customWidth="1"/>
    <col min="14" max="16" width="11.5703125" bestFit="1" customWidth="1"/>
    <col min="17" max="17" width="11.5703125" customWidth="1"/>
    <col min="18" max="18" width="11.5703125" bestFit="1" customWidth="1"/>
    <col min="19" max="19" width="11.5703125" customWidth="1"/>
    <col min="20" max="21" width="10.7109375" customWidth="1"/>
    <col min="22" max="22" width="9.140625" customWidth="1"/>
    <col min="23" max="23" width="14.28515625" customWidth="1"/>
  </cols>
  <sheetData>
    <row r="1" spans="1:21" ht="75" customHeight="1" thickBot="1" x14ac:dyDescent="0.3">
      <c r="A1" s="1" t="s">
        <v>33</v>
      </c>
      <c r="B1" s="62" t="s">
        <v>27</v>
      </c>
      <c r="C1" s="63"/>
      <c r="D1" s="64"/>
      <c r="E1" s="62" t="s">
        <v>38</v>
      </c>
      <c r="F1" s="63"/>
      <c r="G1" s="64"/>
      <c r="H1" s="62" t="s">
        <v>26</v>
      </c>
      <c r="I1" s="63"/>
      <c r="J1" s="64"/>
      <c r="K1" s="62" t="s">
        <v>39</v>
      </c>
      <c r="L1" s="63"/>
      <c r="M1" s="64"/>
      <c r="N1" s="65" t="s">
        <v>0</v>
      </c>
      <c r="O1" s="66"/>
      <c r="P1" s="56" t="s">
        <v>1</v>
      </c>
      <c r="Q1" s="57"/>
      <c r="R1" s="58" t="s">
        <v>2</v>
      </c>
      <c r="S1" s="59"/>
      <c r="T1" s="60" t="s">
        <v>3</v>
      </c>
      <c r="U1" s="61"/>
    </row>
    <row r="2" spans="1:21" ht="32.25" customHeight="1" thickBot="1" x14ac:dyDescent="0.3">
      <c r="A2" s="2" t="s">
        <v>32</v>
      </c>
      <c r="B2" s="8" t="s">
        <v>8</v>
      </c>
      <c r="C2" s="9" t="s">
        <v>9</v>
      </c>
      <c r="D2" s="8" t="s">
        <v>5</v>
      </c>
      <c r="E2" s="8" t="s">
        <v>8</v>
      </c>
      <c r="F2" s="9" t="s">
        <v>9</v>
      </c>
      <c r="G2" s="8" t="s">
        <v>5</v>
      </c>
      <c r="H2" s="8" t="s">
        <v>8</v>
      </c>
      <c r="I2" s="9" t="s">
        <v>9</v>
      </c>
      <c r="J2" s="8" t="s">
        <v>5</v>
      </c>
      <c r="K2" s="8" t="s">
        <v>8</v>
      </c>
      <c r="L2" s="9" t="s">
        <v>9</v>
      </c>
      <c r="M2" s="8" t="s">
        <v>5</v>
      </c>
      <c r="N2" s="10" t="s">
        <v>10</v>
      </c>
      <c r="O2" s="11" t="s">
        <v>9</v>
      </c>
      <c r="P2" s="10" t="s">
        <v>8</v>
      </c>
      <c r="Q2" s="8" t="s">
        <v>9</v>
      </c>
      <c r="R2" s="10" t="s">
        <v>8</v>
      </c>
      <c r="S2" s="8" t="s">
        <v>9</v>
      </c>
      <c r="T2" s="10" t="s">
        <v>8</v>
      </c>
      <c r="U2" s="11" t="s">
        <v>9</v>
      </c>
    </row>
    <row r="3" spans="1:21" x14ac:dyDescent="0.25">
      <c r="A3" s="38" t="s">
        <v>11</v>
      </c>
      <c r="B3" s="46">
        <v>1145</v>
      </c>
      <c r="C3" s="6">
        <v>2290</v>
      </c>
      <c r="D3" s="12">
        <f t="shared" ref="D3:D23" si="0">IF(C3="e","",C3/B3-1)</f>
        <v>1</v>
      </c>
      <c r="E3" s="18">
        <v>540</v>
      </c>
      <c r="F3" s="6">
        <v>1690</v>
      </c>
      <c r="G3" s="12">
        <f t="shared" ref="G3:G23" si="1">IF(F3="e","",F3/E3-1)</f>
        <v>2.1296296296296298</v>
      </c>
      <c r="H3" s="13">
        <v>898</v>
      </c>
      <c r="I3" s="6">
        <v>1890</v>
      </c>
      <c r="J3" s="14">
        <f t="shared" ref="J3:J23" si="2">IF(I3="e","",I3/H3-1)</f>
        <v>1.1046770601336302</v>
      </c>
      <c r="K3" s="13">
        <v>790</v>
      </c>
      <c r="L3" s="6" t="s">
        <v>4</v>
      </c>
      <c r="M3" s="14"/>
      <c r="N3" s="15">
        <f t="shared" ref="N3:N23" si="3">AVERAGE(B3,E3,H3)</f>
        <v>861</v>
      </c>
      <c r="O3" s="16">
        <f t="shared" ref="O3:O23" si="4">AVERAGE(C3,F3,I3)</f>
        <v>1956.6666666666667</v>
      </c>
      <c r="P3" s="17">
        <f>MAX(B3,E3,H3,K3)</f>
        <v>1145</v>
      </c>
      <c r="Q3" s="13">
        <f>MAX(C3,F3,I3,L3)</f>
        <v>2290</v>
      </c>
      <c r="R3" s="18">
        <f>MIN(B3,E3,H3,K3)</f>
        <v>540</v>
      </c>
      <c r="S3" s="13">
        <f>MIN(C3,F3,I3,L3)</f>
        <v>1690</v>
      </c>
      <c r="T3" s="19">
        <f t="shared" ref="T3:U3" si="5">P3/R3-1</f>
        <v>1.1203703703703702</v>
      </c>
      <c r="U3" s="20">
        <f t="shared" si="5"/>
        <v>0.3550295857988166</v>
      </c>
    </row>
    <row r="4" spans="1:21" ht="30" x14ac:dyDescent="0.25">
      <c r="A4" s="39" t="s">
        <v>12</v>
      </c>
      <c r="B4" s="45">
        <v>2245</v>
      </c>
      <c r="C4" s="5">
        <v>4499</v>
      </c>
      <c r="D4" s="21">
        <f t="shared" si="0"/>
        <v>1.0040089086859689</v>
      </c>
      <c r="E4" s="27">
        <v>1480</v>
      </c>
      <c r="F4" s="5">
        <v>3275</v>
      </c>
      <c r="G4" s="21">
        <f t="shared" si="1"/>
        <v>1.2128378378378377</v>
      </c>
      <c r="H4" s="27">
        <v>1480</v>
      </c>
      <c r="I4" s="5">
        <v>3525</v>
      </c>
      <c r="J4" s="23">
        <f t="shared" si="2"/>
        <v>1.3817567567567566</v>
      </c>
      <c r="K4" s="22">
        <v>1590</v>
      </c>
      <c r="L4" s="5" t="s">
        <v>4</v>
      </c>
      <c r="M4" s="23"/>
      <c r="N4" s="24">
        <f t="shared" si="3"/>
        <v>1735</v>
      </c>
      <c r="O4" s="25">
        <f t="shared" si="4"/>
        <v>3766.3333333333335</v>
      </c>
      <c r="P4" s="17">
        <f t="shared" ref="P4:P23" si="6">MAX(B4,E4,H4,K4)</f>
        <v>2245</v>
      </c>
      <c r="Q4" s="13">
        <f t="shared" ref="Q4:Q23" si="7">MAX(C4,F4,I4,L4)</f>
        <v>4499</v>
      </c>
      <c r="R4" s="18">
        <f t="shared" ref="R4:R23" si="8">MIN(B4,E4,H4,K4)</f>
        <v>1480</v>
      </c>
      <c r="S4" s="13">
        <f t="shared" ref="S4:S23" si="9">MIN(C4,F4,I4,L4)</f>
        <v>3275</v>
      </c>
      <c r="T4" s="28">
        <f t="shared" ref="T4:T23" si="10">P4/R4-1</f>
        <v>0.51689189189189189</v>
      </c>
      <c r="U4" s="29">
        <f t="shared" ref="U4:U23" si="11">Q4/S4-1</f>
        <v>0.37374045801526723</v>
      </c>
    </row>
    <row r="5" spans="1:21" ht="30" x14ac:dyDescent="0.25">
      <c r="A5" s="39" t="s">
        <v>13</v>
      </c>
      <c r="B5" s="45">
        <v>2245</v>
      </c>
      <c r="C5" s="5">
        <v>3739</v>
      </c>
      <c r="D5" s="21">
        <f t="shared" si="0"/>
        <v>0.66547884187082396</v>
      </c>
      <c r="E5" s="27">
        <v>934</v>
      </c>
      <c r="F5" s="5">
        <v>3095</v>
      </c>
      <c r="G5" s="21">
        <f t="shared" si="1"/>
        <v>2.3137044967880085</v>
      </c>
      <c r="H5" s="22">
        <v>1074</v>
      </c>
      <c r="I5" s="5">
        <v>3290</v>
      </c>
      <c r="J5" s="23">
        <f t="shared" si="2"/>
        <v>2.0633147113594039</v>
      </c>
      <c r="K5" s="22">
        <v>1290</v>
      </c>
      <c r="L5" s="5" t="s">
        <v>4</v>
      </c>
      <c r="M5" s="23"/>
      <c r="N5" s="24">
        <f t="shared" si="3"/>
        <v>1417.6666666666667</v>
      </c>
      <c r="O5" s="25">
        <f t="shared" si="4"/>
        <v>3374.6666666666665</v>
      </c>
      <c r="P5" s="17">
        <f t="shared" si="6"/>
        <v>2245</v>
      </c>
      <c r="Q5" s="13">
        <f t="shared" si="7"/>
        <v>3739</v>
      </c>
      <c r="R5" s="18">
        <f t="shared" si="8"/>
        <v>934</v>
      </c>
      <c r="S5" s="13">
        <f t="shared" si="9"/>
        <v>3095</v>
      </c>
      <c r="T5" s="28">
        <f t="shared" si="10"/>
        <v>1.4036402569593149</v>
      </c>
      <c r="U5" s="29">
        <f t="shared" si="11"/>
        <v>0.2080775444264944</v>
      </c>
    </row>
    <row r="6" spans="1:21" ht="29.25" x14ac:dyDescent="0.25">
      <c r="A6" s="41" t="s">
        <v>34</v>
      </c>
      <c r="B6" s="45">
        <v>2128</v>
      </c>
      <c r="C6" s="5">
        <v>4399</v>
      </c>
      <c r="D6" s="21">
        <f t="shared" si="0"/>
        <v>1.0671992481203008</v>
      </c>
      <c r="E6" s="27">
        <v>1285</v>
      </c>
      <c r="F6" s="5">
        <v>3590</v>
      </c>
      <c r="G6" s="21">
        <f t="shared" si="1"/>
        <v>1.7937743190661477</v>
      </c>
      <c r="H6" s="22">
        <v>1554</v>
      </c>
      <c r="I6" s="5">
        <v>3550</v>
      </c>
      <c r="J6" s="23">
        <f t="shared" si="2"/>
        <v>1.2844272844272844</v>
      </c>
      <c r="K6" s="22">
        <v>1295</v>
      </c>
      <c r="L6" s="5" t="s">
        <v>4</v>
      </c>
      <c r="M6" s="23"/>
      <c r="N6" s="24">
        <f t="shared" si="3"/>
        <v>1655.6666666666667</v>
      </c>
      <c r="O6" s="25">
        <f t="shared" si="4"/>
        <v>3846.3333333333335</v>
      </c>
      <c r="P6" s="17">
        <f t="shared" si="6"/>
        <v>2128</v>
      </c>
      <c r="Q6" s="13">
        <f t="shared" si="7"/>
        <v>4399</v>
      </c>
      <c r="R6" s="18">
        <f t="shared" si="8"/>
        <v>1285</v>
      </c>
      <c r="S6" s="13">
        <f t="shared" si="9"/>
        <v>3550</v>
      </c>
      <c r="T6" s="28">
        <f t="shared" si="10"/>
        <v>0.65603112840466915</v>
      </c>
      <c r="U6" s="29">
        <f t="shared" si="11"/>
        <v>0.23915492957746487</v>
      </c>
    </row>
    <row r="7" spans="1:21" x14ac:dyDescent="0.25">
      <c r="A7" s="39" t="s">
        <v>28</v>
      </c>
      <c r="B7" s="45">
        <v>2045</v>
      </c>
      <c r="C7" s="5">
        <v>5169</v>
      </c>
      <c r="D7" s="21">
        <f t="shared" si="0"/>
        <v>1.5276283618581905</v>
      </c>
      <c r="E7" s="27">
        <v>1280</v>
      </c>
      <c r="F7" s="5">
        <v>4450</v>
      </c>
      <c r="G7" s="21">
        <f t="shared" si="1"/>
        <v>2.4765625</v>
      </c>
      <c r="H7" s="22" t="s">
        <v>4</v>
      </c>
      <c r="I7" s="5">
        <v>4480</v>
      </c>
      <c r="J7" s="23"/>
      <c r="K7" s="22">
        <v>1490</v>
      </c>
      <c r="L7" s="5" t="s">
        <v>4</v>
      </c>
      <c r="M7" s="23"/>
      <c r="N7" s="24">
        <f t="shared" si="3"/>
        <v>1662.5</v>
      </c>
      <c r="O7" s="25">
        <f t="shared" si="4"/>
        <v>4699.666666666667</v>
      </c>
      <c r="P7" s="17">
        <f t="shared" si="6"/>
        <v>2045</v>
      </c>
      <c r="Q7" s="13">
        <f t="shared" si="7"/>
        <v>5169</v>
      </c>
      <c r="R7" s="18">
        <f t="shared" si="8"/>
        <v>1280</v>
      </c>
      <c r="S7" s="13">
        <f t="shared" si="9"/>
        <v>4450</v>
      </c>
      <c r="T7" s="28">
        <f t="shared" si="10"/>
        <v>0.59765625</v>
      </c>
      <c r="U7" s="29">
        <f t="shared" si="11"/>
        <v>0.16157303370786513</v>
      </c>
    </row>
    <row r="8" spans="1:21" ht="30" x14ac:dyDescent="0.25">
      <c r="A8" s="39" t="s">
        <v>25</v>
      </c>
      <c r="B8" s="45">
        <v>2995</v>
      </c>
      <c r="C8" s="5">
        <v>5990</v>
      </c>
      <c r="D8" s="21">
        <f t="shared" si="0"/>
        <v>1</v>
      </c>
      <c r="E8" s="27">
        <v>1776</v>
      </c>
      <c r="F8" s="5">
        <v>4890</v>
      </c>
      <c r="G8" s="21">
        <f t="shared" si="1"/>
        <v>1.7533783783783785</v>
      </c>
      <c r="H8" s="22">
        <v>2309</v>
      </c>
      <c r="I8" s="5">
        <v>4990</v>
      </c>
      <c r="J8" s="23">
        <f t="shared" si="2"/>
        <v>1.1611087050671287</v>
      </c>
      <c r="K8" s="22">
        <v>2490</v>
      </c>
      <c r="L8" s="5" t="s">
        <v>4</v>
      </c>
      <c r="M8" s="23"/>
      <c r="N8" s="24">
        <f t="shared" si="3"/>
        <v>2360</v>
      </c>
      <c r="O8" s="25">
        <f t="shared" si="4"/>
        <v>5290</v>
      </c>
      <c r="P8" s="17">
        <f t="shared" si="6"/>
        <v>2995</v>
      </c>
      <c r="Q8" s="13">
        <f t="shared" si="7"/>
        <v>5990</v>
      </c>
      <c r="R8" s="18">
        <f t="shared" si="8"/>
        <v>1776</v>
      </c>
      <c r="S8" s="13">
        <f t="shared" si="9"/>
        <v>4890</v>
      </c>
      <c r="T8" s="28">
        <f t="shared" si="10"/>
        <v>0.68637387387387383</v>
      </c>
      <c r="U8" s="29">
        <f t="shared" si="11"/>
        <v>0.22494887525562368</v>
      </c>
    </row>
    <row r="9" spans="1:21" ht="30" x14ac:dyDescent="0.25">
      <c r="A9" s="39" t="s">
        <v>14</v>
      </c>
      <c r="B9" s="45">
        <v>2345</v>
      </c>
      <c r="C9" s="5">
        <v>4699</v>
      </c>
      <c r="D9" s="21">
        <f t="shared" si="0"/>
        <v>1.0038379530916846</v>
      </c>
      <c r="E9" s="27">
        <v>1240</v>
      </c>
      <c r="F9" s="5">
        <v>4290</v>
      </c>
      <c r="G9" s="21">
        <f t="shared" si="1"/>
        <v>2.4596774193548385</v>
      </c>
      <c r="H9" s="22">
        <v>1866</v>
      </c>
      <c r="I9" s="5">
        <v>3750</v>
      </c>
      <c r="J9" s="23">
        <f t="shared" si="2"/>
        <v>1.009646302250804</v>
      </c>
      <c r="K9" s="22">
        <v>1490</v>
      </c>
      <c r="L9" s="5" t="s">
        <v>4</v>
      </c>
      <c r="M9" s="23"/>
      <c r="N9" s="24">
        <f t="shared" si="3"/>
        <v>1817</v>
      </c>
      <c r="O9" s="25">
        <f t="shared" si="4"/>
        <v>4246.333333333333</v>
      </c>
      <c r="P9" s="17">
        <f t="shared" si="6"/>
        <v>2345</v>
      </c>
      <c r="Q9" s="13">
        <f t="shared" si="7"/>
        <v>4699</v>
      </c>
      <c r="R9" s="18">
        <f t="shared" si="8"/>
        <v>1240</v>
      </c>
      <c r="S9" s="13">
        <f t="shared" si="9"/>
        <v>3750</v>
      </c>
      <c r="T9" s="28">
        <f t="shared" si="10"/>
        <v>0.8911290322580645</v>
      </c>
      <c r="U9" s="29">
        <f t="shared" si="11"/>
        <v>0.25306666666666677</v>
      </c>
    </row>
    <row r="10" spans="1:21" x14ac:dyDescent="0.25">
      <c r="A10" s="40" t="s">
        <v>15</v>
      </c>
      <c r="B10" s="45">
        <v>1149</v>
      </c>
      <c r="C10" s="5">
        <v>2299</v>
      </c>
      <c r="D10" s="21">
        <f t="shared" si="0"/>
        <v>1.0008703220191473</v>
      </c>
      <c r="E10" s="22" t="s">
        <v>4</v>
      </c>
      <c r="F10" s="5">
        <v>1345</v>
      </c>
      <c r="G10" s="21"/>
      <c r="H10" s="27">
        <v>566</v>
      </c>
      <c r="I10" s="5">
        <v>1595</v>
      </c>
      <c r="J10" s="23">
        <f t="shared" si="2"/>
        <v>1.8180212014134276</v>
      </c>
      <c r="K10" s="22">
        <v>795</v>
      </c>
      <c r="L10" s="5" t="s">
        <v>4</v>
      </c>
      <c r="M10" s="23"/>
      <c r="N10" s="24">
        <f t="shared" si="3"/>
        <v>857.5</v>
      </c>
      <c r="O10" s="25">
        <f t="shared" si="4"/>
        <v>1746.3333333333333</v>
      </c>
      <c r="P10" s="17">
        <f t="shared" si="6"/>
        <v>1149</v>
      </c>
      <c r="Q10" s="13">
        <f t="shared" si="7"/>
        <v>2299</v>
      </c>
      <c r="R10" s="18">
        <f t="shared" si="8"/>
        <v>566</v>
      </c>
      <c r="S10" s="13">
        <f t="shared" si="9"/>
        <v>1345</v>
      </c>
      <c r="T10" s="28">
        <f t="shared" si="10"/>
        <v>1.0300353356890461</v>
      </c>
      <c r="U10" s="29">
        <f t="shared" si="11"/>
        <v>0.7092936802973977</v>
      </c>
    </row>
    <row r="11" spans="1:21" ht="30" x14ac:dyDescent="0.25">
      <c r="A11" s="39" t="s">
        <v>24</v>
      </c>
      <c r="B11" s="45">
        <v>2495</v>
      </c>
      <c r="C11" s="6">
        <v>4999</v>
      </c>
      <c r="D11" s="21">
        <f t="shared" si="0"/>
        <v>1.0036072144288579</v>
      </c>
      <c r="E11" s="27">
        <v>1440</v>
      </c>
      <c r="F11" s="6">
        <v>3630</v>
      </c>
      <c r="G11" s="21">
        <f t="shared" si="1"/>
        <v>1.5208333333333335</v>
      </c>
      <c r="H11" s="22">
        <v>1640</v>
      </c>
      <c r="I11" s="6">
        <v>3880</v>
      </c>
      <c r="J11" s="23">
        <f t="shared" si="2"/>
        <v>1.3658536585365852</v>
      </c>
      <c r="K11" s="22">
        <v>1750</v>
      </c>
      <c r="L11" s="6" t="s">
        <v>4</v>
      </c>
      <c r="M11" s="23"/>
      <c r="N11" s="24">
        <f t="shared" si="3"/>
        <v>1858.3333333333333</v>
      </c>
      <c r="O11" s="25">
        <f t="shared" si="4"/>
        <v>4169.666666666667</v>
      </c>
      <c r="P11" s="17">
        <f t="shared" si="6"/>
        <v>2495</v>
      </c>
      <c r="Q11" s="13">
        <f t="shared" si="7"/>
        <v>4999</v>
      </c>
      <c r="R11" s="18">
        <f t="shared" si="8"/>
        <v>1440</v>
      </c>
      <c r="S11" s="13">
        <f t="shared" si="9"/>
        <v>3630</v>
      </c>
      <c r="T11" s="28">
        <f t="shared" si="10"/>
        <v>0.73263888888888884</v>
      </c>
      <c r="U11" s="29">
        <f t="shared" si="11"/>
        <v>0.37713498622589525</v>
      </c>
    </row>
    <row r="12" spans="1:21" x14ac:dyDescent="0.25">
      <c r="A12" s="40" t="s">
        <v>30</v>
      </c>
      <c r="B12" s="37">
        <v>1995</v>
      </c>
      <c r="C12" s="5">
        <v>3999</v>
      </c>
      <c r="D12" s="21">
        <f t="shared" si="0"/>
        <v>1.0045112781954888</v>
      </c>
      <c r="E12" s="27">
        <v>1028</v>
      </c>
      <c r="F12" s="5">
        <v>2690</v>
      </c>
      <c r="G12" s="21">
        <f t="shared" si="1"/>
        <v>1.6167315175097277</v>
      </c>
      <c r="H12" s="26">
        <v>2028</v>
      </c>
      <c r="I12" s="5">
        <v>2890</v>
      </c>
      <c r="J12" s="23">
        <f t="shared" si="2"/>
        <v>0.42504930966469434</v>
      </c>
      <c r="K12" s="22" t="s">
        <v>4</v>
      </c>
      <c r="L12" s="5" t="s">
        <v>4</v>
      </c>
      <c r="M12" s="23"/>
      <c r="N12" s="24">
        <f t="shared" si="3"/>
        <v>1683.6666666666667</v>
      </c>
      <c r="O12" s="25">
        <f t="shared" si="4"/>
        <v>3193</v>
      </c>
      <c r="P12" s="17">
        <f t="shared" si="6"/>
        <v>2028</v>
      </c>
      <c r="Q12" s="13">
        <f t="shared" si="7"/>
        <v>3999</v>
      </c>
      <c r="R12" s="18">
        <f t="shared" si="8"/>
        <v>1028</v>
      </c>
      <c r="S12" s="13">
        <f t="shared" si="9"/>
        <v>2690</v>
      </c>
      <c r="T12" s="28">
        <f t="shared" si="10"/>
        <v>0.97276264591439698</v>
      </c>
      <c r="U12" s="29">
        <f t="shared" si="11"/>
        <v>0.48661710037174721</v>
      </c>
    </row>
    <row r="13" spans="1:21" ht="30" x14ac:dyDescent="0.25">
      <c r="A13" s="40" t="s">
        <v>31</v>
      </c>
      <c r="B13" s="45">
        <v>1445</v>
      </c>
      <c r="C13" s="5">
        <v>3490</v>
      </c>
      <c r="D13" s="21">
        <f t="shared" si="0"/>
        <v>1.4152249134948098</v>
      </c>
      <c r="E13" s="27">
        <v>730</v>
      </c>
      <c r="F13" s="5">
        <v>2630</v>
      </c>
      <c r="G13" s="21">
        <f t="shared" si="1"/>
        <v>2.6027397260273974</v>
      </c>
      <c r="H13" s="22">
        <v>880</v>
      </c>
      <c r="I13" s="5">
        <v>2880</v>
      </c>
      <c r="J13" s="23">
        <f t="shared" si="2"/>
        <v>2.2727272727272729</v>
      </c>
      <c r="K13" s="22">
        <v>990</v>
      </c>
      <c r="L13" s="5" t="s">
        <v>4</v>
      </c>
      <c r="M13" s="23"/>
      <c r="N13" s="24">
        <f t="shared" si="3"/>
        <v>1018.3333333333334</v>
      </c>
      <c r="O13" s="25">
        <f t="shared" si="4"/>
        <v>3000</v>
      </c>
      <c r="P13" s="17">
        <f t="shared" si="6"/>
        <v>1445</v>
      </c>
      <c r="Q13" s="13">
        <f t="shared" si="7"/>
        <v>3490</v>
      </c>
      <c r="R13" s="18">
        <f t="shared" si="8"/>
        <v>730</v>
      </c>
      <c r="S13" s="13">
        <f t="shared" si="9"/>
        <v>2630</v>
      </c>
      <c r="T13" s="28">
        <f t="shared" si="10"/>
        <v>0.97945205479452047</v>
      </c>
      <c r="U13" s="29">
        <f t="shared" si="11"/>
        <v>0.32699619771863109</v>
      </c>
    </row>
    <row r="14" spans="1:21" ht="30" x14ac:dyDescent="0.25">
      <c r="A14" s="40" t="s">
        <v>16</v>
      </c>
      <c r="B14" s="37">
        <v>2140</v>
      </c>
      <c r="C14" s="5">
        <v>4289</v>
      </c>
      <c r="D14" s="21">
        <f t="shared" si="0"/>
        <v>1.0042056074766355</v>
      </c>
      <c r="E14" s="27">
        <v>1382</v>
      </c>
      <c r="F14" s="5">
        <v>3390</v>
      </c>
      <c r="G14" s="21">
        <f t="shared" si="1"/>
        <v>1.4529667149059335</v>
      </c>
      <c r="H14" s="22" t="s">
        <v>4</v>
      </c>
      <c r="I14" s="5">
        <v>3640</v>
      </c>
      <c r="J14" s="23"/>
      <c r="K14" s="26">
        <v>2245</v>
      </c>
      <c r="L14" s="5" t="s">
        <v>4</v>
      </c>
      <c r="M14" s="23"/>
      <c r="N14" s="24">
        <f t="shared" si="3"/>
        <v>1761</v>
      </c>
      <c r="O14" s="25">
        <f t="shared" si="4"/>
        <v>3773</v>
      </c>
      <c r="P14" s="17">
        <f t="shared" si="6"/>
        <v>2245</v>
      </c>
      <c r="Q14" s="13">
        <f t="shared" si="7"/>
        <v>4289</v>
      </c>
      <c r="R14" s="18">
        <f t="shared" si="8"/>
        <v>1382</v>
      </c>
      <c r="S14" s="13">
        <f t="shared" si="9"/>
        <v>3390</v>
      </c>
      <c r="T14" s="28">
        <f t="shared" si="10"/>
        <v>0.62445730824891466</v>
      </c>
      <c r="U14" s="29">
        <f t="shared" si="11"/>
        <v>0.26519174041297933</v>
      </c>
    </row>
    <row r="15" spans="1:21" ht="30" x14ac:dyDescent="0.25">
      <c r="A15" s="39" t="s">
        <v>29</v>
      </c>
      <c r="B15" s="45">
        <v>2645</v>
      </c>
      <c r="C15" s="5">
        <v>5699</v>
      </c>
      <c r="D15" s="21">
        <f t="shared" si="0"/>
        <v>1.154631379962193</v>
      </c>
      <c r="E15" s="22" t="s">
        <v>4</v>
      </c>
      <c r="F15" s="5">
        <v>4399</v>
      </c>
      <c r="G15" s="21"/>
      <c r="H15" s="22">
        <v>2169</v>
      </c>
      <c r="I15" s="5">
        <v>4490</v>
      </c>
      <c r="J15" s="23">
        <f t="shared" si="2"/>
        <v>1.0700783771323192</v>
      </c>
      <c r="K15" s="27">
        <v>1900</v>
      </c>
      <c r="L15" s="5" t="s">
        <v>4</v>
      </c>
      <c r="M15" s="23"/>
      <c r="N15" s="24">
        <f t="shared" si="3"/>
        <v>2407</v>
      </c>
      <c r="O15" s="25">
        <f t="shared" si="4"/>
        <v>4862.666666666667</v>
      </c>
      <c r="P15" s="17">
        <f t="shared" si="6"/>
        <v>2645</v>
      </c>
      <c r="Q15" s="13">
        <f t="shared" si="7"/>
        <v>5699</v>
      </c>
      <c r="R15" s="18">
        <f t="shared" si="8"/>
        <v>1900</v>
      </c>
      <c r="S15" s="13">
        <f t="shared" si="9"/>
        <v>4399</v>
      </c>
      <c r="T15" s="28">
        <f t="shared" si="10"/>
        <v>0.39210526315789473</v>
      </c>
      <c r="U15" s="29">
        <f t="shared" si="11"/>
        <v>0.29552170947942713</v>
      </c>
    </row>
    <row r="16" spans="1:21" ht="30" x14ac:dyDescent="0.25">
      <c r="A16" s="39" t="s">
        <v>17</v>
      </c>
      <c r="B16" s="45">
        <v>2645</v>
      </c>
      <c r="C16" s="5">
        <v>5299</v>
      </c>
      <c r="D16" s="21">
        <f t="shared" si="0"/>
        <v>1.0034026465028356</v>
      </c>
      <c r="E16" s="27">
        <v>1776</v>
      </c>
      <c r="F16" s="5">
        <v>4030</v>
      </c>
      <c r="G16" s="21">
        <f t="shared" si="1"/>
        <v>1.269144144144144</v>
      </c>
      <c r="H16" s="22">
        <v>1976</v>
      </c>
      <c r="I16" s="5">
        <v>4280</v>
      </c>
      <c r="J16" s="23">
        <f t="shared" si="2"/>
        <v>1.165991902834008</v>
      </c>
      <c r="K16" s="22" t="s">
        <v>4</v>
      </c>
      <c r="L16" s="5">
        <v>4695</v>
      </c>
      <c r="M16" s="23"/>
      <c r="N16" s="24">
        <f t="shared" si="3"/>
        <v>2132.3333333333335</v>
      </c>
      <c r="O16" s="25">
        <f t="shared" si="4"/>
        <v>4536.333333333333</v>
      </c>
      <c r="P16" s="17">
        <f t="shared" si="6"/>
        <v>2645</v>
      </c>
      <c r="Q16" s="13">
        <f t="shared" si="7"/>
        <v>5299</v>
      </c>
      <c r="R16" s="18">
        <f t="shared" si="8"/>
        <v>1776</v>
      </c>
      <c r="S16" s="13">
        <f t="shared" si="9"/>
        <v>4030</v>
      </c>
      <c r="T16" s="28">
        <f t="shared" si="10"/>
        <v>0.48930180180180183</v>
      </c>
      <c r="U16" s="29">
        <f t="shared" si="11"/>
        <v>0.31488833746898259</v>
      </c>
    </row>
    <row r="17" spans="1:21" ht="30" x14ac:dyDescent="0.25">
      <c r="A17" s="40" t="s">
        <v>23</v>
      </c>
      <c r="B17" s="45">
        <v>2180</v>
      </c>
      <c r="C17" s="5">
        <v>5995</v>
      </c>
      <c r="D17" s="21">
        <f t="shared" si="0"/>
        <v>1.75</v>
      </c>
      <c r="E17" s="27">
        <v>1503</v>
      </c>
      <c r="F17" s="5">
        <v>5295</v>
      </c>
      <c r="G17" s="21">
        <f t="shared" si="1"/>
        <v>2.5229540918163673</v>
      </c>
      <c r="H17" s="22">
        <v>1513</v>
      </c>
      <c r="I17" s="5" t="s">
        <v>4</v>
      </c>
      <c r="J17" s="23" t="str">
        <f t="shared" si="2"/>
        <v/>
      </c>
      <c r="K17" s="22" t="s">
        <v>4</v>
      </c>
      <c r="L17" s="5" t="s">
        <v>4</v>
      </c>
      <c r="M17" s="23"/>
      <c r="N17" s="24">
        <f t="shared" si="3"/>
        <v>1732</v>
      </c>
      <c r="O17" s="25">
        <f t="shared" si="4"/>
        <v>5645</v>
      </c>
      <c r="P17" s="17">
        <f t="shared" si="6"/>
        <v>2180</v>
      </c>
      <c r="Q17" s="13">
        <f t="shared" si="7"/>
        <v>5995</v>
      </c>
      <c r="R17" s="18">
        <f t="shared" si="8"/>
        <v>1503</v>
      </c>
      <c r="S17" s="13">
        <f t="shared" si="9"/>
        <v>5295</v>
      </c>
      <c r="T17" s="28">
        <f t="shared" si="10"/>
        <v>0.45043246839654016</v>
      </c>
      <c r="U17" s="29">
        <f t="shared" si="11"/>
        <v>0.13220018885741269</v>
      </c>
    </row>
    <row r="18" spans="1:21" x14ac:dyDescent="0.25">
      <c r="A18" s="40" t="s">
        <v>18</v>
      </c>
      <c r="B18" s="45">
        <v>2495</v>
      </c>
      <c r="C18" s="5">
        <v>4990</v>
      </c>
      <c r="D18" s="21">
        <f t="shared" si="0"/>
        <v>1</v>
      </c>
      <c r="E18" s="27">
        <v>1180</v>
      </c>
      <c r="F18" s="5">
        <v>4160</v>
      </c>
      <c r="G18" s="21">
        <f t="shared" si="1"/>
        <v>2.5254237288135593</v>
      </c>
      <c r="H18" s="22">
        <v>1680</v>
      </c>
      <c r="I18" s="5">
        <v>4390</v>
      </c>
      <c r="J18" s="23">
        <f t="shared" si="2"/>
        <v>1.6130952380952381</v>
      </c>
      <c r="K18" s="22">
        <v>1490</v>
      </c>
      <c r="L18" s="5" t="s">
        <v>4</v>
      </c>
      <c r="M18" s="23"/>
      <c r="N18" s="24">
        <f t="shared" si="3"/>
        <v>1785</v>
      </c>
      <c r="O18" s="25">
        <f t="shared" si="4"/>
        <v>4513.333333333333</v>
      </c>
      <c r="P18" s="17">
        <f t="shared" si="6"/>
        <v>2495</v>
      </c>
      <c r="Q18" s="13">
        <f t="shared" si="7"/>
        <v>4990</v>
      </c>
      <c r="R18" s="18">
        <f t="shared" si="8"/>
        <v>1180</v>
      </c>
      <c r="S18" s="13">
        <f t="shared" si="9"/>
        <v>4160</v>
      </c>
      <c r="T18" s="28">
        <f t="shared" si="10"/>
        <v>1.1144067796610169</v>
      </c>
      <c r="U18" s="29">
        <f t="shared" si="11"/>
        <v>0.19951923076923084</v>
      </c>
    </row>
    <row r="19" spans="1:21" ht="30" x14ac:dyDescent="0.25">
      <c r="A19" s="39" t="s">
        <v>19</v>
      </c>
      <c r="B19" s="45">
        <v>1645</v>
      </c>
      <c r="C19" s="5">
        <v>3499</v>
      </c>
      <c r="D19" s="21">
        <f t="shared" si="0"/>
        <v>1.1270516717325227</v>
      </c>
      <c r="E19" s="27">
        <v>895</v>
      </c>
      <c r="F19" s="5">
        <v>2270</v>
      </c>
      <c r="G19" s="21">
        <f t="shared" si="1"/>
        <v>1.5363128491620111</v>
      </c>
      <c r="H19" s="22" t="s">
        <v>4</v>
      </c>
      <c r="I19" s="5">
        <v>2520</v>
      </c>
      <c r="J19" s="23"/>
      <c r="K19" s="22">
        <v>1575</v>
      </c>
      <c r="L19" s="5" t="s">
        <v>4</v>
      </c>
      <c r="M19" s="23"/>
      <c r="N19" s="24">
        <f t="shared" si="3"/>
        <v>1270</v>
      </c>
      <c r="O19" s="25">
        <f t="shared" si="4"/>
        <v>2763</v>
      </c>
      <c r="P19" s="17">
        <f t="shared" si="6"/>
        <v>1645</v>
      </c>
      <c r="Q19" s="13">
        <f t="shared" si="7"/>
        <v>3499</v>
      </c>
      <c r="R19" s="18">
        <f t="shared" si="8"/>
        <v>895</v>
      </c>
      <c r="S19" s="13">
        <f t="shared" si="9"/>
        <v>2270</v>
      </c>
      <c r="T19" s="28">
        <f t="shared" si="10"/>
        <v>0.83798882681564235</v>
      </c>
      <c r="U19" s="29">
        <f t="shared" si="11"/>
        <v>0.541409691629956</v>
      </c>
    </row>
    <row r="20" spans="1:21" ht="30" x14ac:dyDescent="0.25">
      <c r="A20" s="39" t="s">
        <v>20</v>
      </c>
      <c r="B20" s="45">
        <v>1645</v>
      </c>
      <c r="C20" s="5">
        <v>3999</v>
      </c>
      <c r="D20" s="21">
        <f t="shared" si="0"/>
        <v>1.4310030395136777</v>
      </c>
      <c r="E20" s="22" t="s">
        <v>4</v>
      </c>
      <c r="F20" s="5">
        <v>2530</v>
      </c>
      <c r="G20" s="21"/>
      <c r="H20" s="27">
        <v>1267</v>
      </c>
      <c r="I20" s="5">
        <v>2780</v>
      </c>
      <c r="J20" s="23">
        <f t="shared" si="2"/>
        <v>1.1941594317284925</v>
      </c>
      <c r="K20" s="22">
        <v>1575</v>
      </c>
      <c r="L20" s="5" t="s">
        <v>4</v>
      </c>
      <c r="M20" s="23"/>
      <c r="N20" s="24">
        <f t="shared" si="3"/>
        <v>1456</v>
      </c>
      <c r="O20" s="25">
        <f t="shared" si="4"/>
        <v>3103</v>
      </c>
      <c r="P20" s="17">
        <f t="shared" si="6"/>
        <v>1645</v>
      </c>
      <c r="Q20" s="13">
        <f t="shared" si="7"/>
        <v>3999</v>
      </c>
      <c r="R20" s="18">
        <f t="shared" si="8"/>
        <v>1267</v>
      </c>
      <c r="S20" s="13">
        <f t="shared" si="9"/>
        <v>2530</v>
      </c>
      <c r="T20" s="28">
        <f t="shared" si="10"/>
        <v>0.29834254143646399</v>
      </c>
      <c r="U20" s="29">
        <f t="shared" si="11"/>
        <v>0.58063241106719365</v>
      </c>
    </row>
    <row r="21" spans="1:21" x14ac:dyDescent="0.25">
      <c r="A21" s="40" t="s">
        <v>21</v>
      </c>
      <c r="B21" s="45">
        <v>2535</v>
      </c>
      <c r="C21" s="5">
        <v>5930</v>
      </c>
      <c r="D21" s="21">
        <f t="shared" si="0"/>
        <v>1.3392504930966469</v>
      </c>
      <c r="E21" s="27">
        <v>1535</v>
      </c>
      <c r="F21" s="5">
        <v>3621</v>
      </c>
      <c r="G21" s="21">
        <f t="shared" si="1"/>
        <v>1.358957654723127</v>
      </c>
      <c r="H21" s="22">
        <v>1735</v>
      </c>
      <c r="I21" s="5">
        <v>3891</v>
      </c>
      <c r="J21" s="23">
        <f t="shared" si="2"/>
        <v>1.2426512968299712</v>
      </c>
      <c r="K21" s="22">
        <v>1990</v>
      </c>
      <c r="L21" s="5" t="s">
        <v>4</v>
      </c>
      <c r="M21" s="23"/>
      <c r="N21" s="24">
        <f t="shared" si="3"/>
        <v>1935</v>
      </c>
      <c r="O21" s="25">
        <f t="shared" si="4"/>
        <v>4480.666666666667</v>
      </c>
      <c r="P21" s="17">
        <f t="shared" si="6"/>
        <v>2535</v>
      </c>
      <c r="Q21" s="13">
        <f t="shared" si="7"/>
        <v>5930</v>
      </c>
      <c r="R21" s="18">
        <f t="shared" si="8"/>
        <v>1535</v>
      </c>
      <c r="S21" s="13">
        <f t="shared" si="9"/>
        <v>3621</v>
      </c>
      <c r="T21" s="28">
        <f t="shared" si="10"/>
        <v>0.65146579804560267</v>
      </c>
      <c r="U21" s="29">
        <f t="shared" si="11"/>
        <v>0.63766915216790943</v>
      </c>
    </row>
    <row r="22" spans="1:21" ht="30" x14ac:dyDescent="0.25">
      <c r="A22" s="40" t="s">
        <v>22</v>
      </c>
      <c r="B22" s="53">
        <v>2785</v>
      </c>
      <c r="C22" s="5">
        <v>5570</v>
      </c>
      <c r="D22" s="21">
        <f t="shared" si="0"/>
        <v>1</v>
      </c>
      <c r="E22" s="22" t="s">
        <v>4</v>
      </c>
      <c r="F22" s="5">
        <v>4165</v>
      </c>
      <c r="G22" s="21"/>
      <c r="H22" s="26">
        <v>2875</v>
      </c>
      <c r="I22" s="5">
        <v>4415</v>
      </c>
      <c r="J22" s="23">
        <f t="shared" si="2"/>
        <v>0.53565217391304354</v>
      </c>
      <c r="K22" s="22" t="s">
        <v>4</v>
      </c>
      <c r="L22" s="5" t="s">
        <v>4</v>
      </c>
      <c r="M22" s="23"/>
      <c r="N22" s="24">
        <f t="shared" si="3"/>
        <v>2830</v>
      </c>
      <c r="O22" s="25">
        <f t="shared" si="4"/>
        <v>4716.666666666667</v>
      </c>
      <c r="P22" s="17">
        <f t="shared" si="6"/>
        <v>2875</v>
      </c>
      <c r="Q22" s="13">
        <f t="shared" si="7"/>
        <v>5570</v>
      </c>
      <c r="R22" s="18">
        <f t="shared" si="8"/>
        <v>2785</v>
      </c>
      <c r="S22" s="13">
        <f t="shared" si="9"/>
        <v>4165</v>
      </c>
      <c r="T22" s="28">
        <f t="shared" si="10"/>
        <v>3.2315978456014305E-2</v>
      </c>
      <c r="U22" s="29">
        <f t="shared" si="11"/>
        <v>0.33733493397358938</v>
      </c>
    </row>
    <row r="23" spans="1:21" ht="15.75" thickBot="1" x14ac:dyDescent="0.3">
      <c r="A23" s="42" t="s">
        <v>35</v>
      </c>
      <c r="B23" s="54">
        <v>1790</v>
      </c>
      <c r="C23" s="7">
        <v>4395</v>
      </c>
      <c r="D23" s="21">
        <f t="shared" si="0"/>
        <v>1.4553072625698324</v>
      </c>
      <c r="E23" s="30">
        <v>1335</v>
      </c>
      <c r="F23" s="7">
        <v>3175</v>
      </c>
      <c r="G23" s="21">
        <f t="shared" si="1"/>
        <v>1.3782771535580522</v>
      </c>
      <c r="H23" s="34">
        <v>1275</v>
      </c>
      <c r="I23" s="7">
        <v>3170</v>
      </c>
      <c r="J23" s="23">
        <f t="shared" si="2"/>
        <v>1.4862745098039216</v>
      </c>
      <c r="K23" s="33">
        <v>1900</v>
      </c>
      <c r="L23" s="7">
        <v>4990</v>
      </c>
      <c r="M23" s="23">
        <f t="shared" ref="M23" si="12">IF(L23="e","",L23/K23-1)</f>
        <v>1.6263157894736842</v>
      </c>
      <c r="N23" s="31">
        <f t="shared" si="3"/>
        <v>1466.6666666666667</v>
      </c>
      <c r="O23" s="32">
        <f t="shared" si="4"/>
        <v>3580</v>
      </c>
      <c r="P23" s="17">
        <f t="shared" si="6"/>
        <v>1900</v>
      </c>
      <c r="Q23" s="13">
        <f t="shared" si="7"/>
        <v>4990</v>
      </c>
      <c r="R23" s="18">
        <f t="shared" si="8"/>
        <v>1275</v>
      </c>
      <c r="S23" s="13">
        <f t="shared" si="9"/>
        <v>3170</v>
      </c>
      <c r="T23" s="35">
        <f t="shared" si="10"/>
        <v>0.49019607843137258</v>
      </c>
      <c r="U23" s="36">
        <f t="shared" si="11"/>
        <v>0.57413249211356465</v>
      </c>
    </row>
    <row r="24" spans="1:21" ht="29.25" customHeight="1" thickBot="1" x14ac:dyDescent="0.3">
      <c r="A24" s="43"/>
    </row>
    <row r="25" spans="1:21" x14ac:dyDescent="0.25">
      <c r="A25" s="3" t="s">
        <v>7</v>
      </c>
      <c r="C25" s="55"/>
      <c r="D25" s="48" t="s">
        <v>36</v>
      </c>
      <c r="E25" s="48"/>
      <c r="F25" s="49"/>
      <c r="G25" s="47"/>
    </row>
    <row r="26" spans="1:21" ht="15.75" thickBot="1" x14ac:dyDescent="0.3">
      <c r="A26" s="4" t="s">
        <v>6</v>
      </c>
      <c r="C26" s="50"/>
      <c r="D26" s="51" t="s">
        <v>37</v>
      </c>
      <c r="E26" s="51"/>
      <c r="F26" s="52"/>
      <c r="G26" s="47"/>
    </row>
    <row r="27" spans="1:21" x14ac:dyDescent="0.25">
      <c r="G27" s="47"/>
    </row>
    <row r="28" spans="1:21" x14ac:dyDescent="0.25">
      <c r="G28" s="47"/>
    </row>
  </sheetData>
  <mergeCells count="8">
    <mergeCell ref="P1:Q1"/>
    <mergeCell ref="R1:S1"/>
    <mergeCell ref="T1:U1"/>
    <mergeCell ref="B1:D1"/>
    <mergeCell ref="E1:G1"/>
    <mergeCell ref="H1:J1"/>
    <mergeCell ref="N1:O1"/>
    <mergeCell ref="K1:M1"/>
  </mergeCells>
  <pageMargins left="0.25" right="0.25" top="0.75" bottom="0.75" header="0.3" footer="0.3"/>
  <pageSetup paperSize="9" scale="48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notaðar og nýjar</vt:lpstr>
      <vt:lpstr>'notaðar og nýjar'!Print_Area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Henný Hinz</dc:creator>
  <cp:lastModifiedBy>kristjana</cp:lastModifiedBy>
  <cp:lastPrinted>2011-08-19T09:31:34Z</cp:lastPrinted>
  <dcterms:created xsi:type="dcterms:W3CDTF">2010-07-09T14:27:30Z</dcterms:created>
  <dcterms:modified xsi:type="dcterms:W3CDTF">2011-08-19T11:41:38Z</dcterms:modified>
</cp:coreProperties>
</file>