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<sst xmlns="http://schemas.openxmlformats.org/spreadsheetml/2006/main" count="55" uniqueCount="51">
  <si>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>Verðkönnun 
lausasölulyfjum 
12. október 2006</t>
  </si>
  <si>
    <t>Apótekarinn Smiðjuvegi 2</t>
  </si>
  <si>
    <t xml:space="preserve">Apótekið              Skeifunni </t>
  </si>
  <si>
    <t>Árbæjarapótek Hraunbæ 102 b</t>
  </si>
  <si>
    <t>Garðs Apótek Sogavegi 108</t>
  </si>
  <si>
    <t>Laugarnesapótek Kirkjuteig 21</t>
  </si>
  <si>
    <t>Lyf og heilsa Egilsgötu 3</t>
  </si>
  <si>
    <t>Lyfja            Lágmúla 5</t>
  </si>
  <si>
    <t>Lyfjaval                  Álftamýri 1</t>
  </si>
  <si>
    <t>Lyfjaver Suðurlandsbraut 22</t>
  </si>
  <si>
    <t>Rima Apótek Langarima 21</t>
  </si>
  <si>
    <t>Skipholtsapótek            Skipholti 50 b</t>
  </si>
  <si>
    <t>Fjöldi</t>
  </si>
  <si>
    <t>Meðalverð</t>
  </si>
  <si>
    <t>Hæsta verð</t>
  </si>
  <si>
    <t>Lægsta verð</t>
  </si>
  <si>
    <t>Munu á hæsta 
og lægsta verði</t>
  </si>
  <si>
    <t>Treo - freyðitöflur - 20 stk</t>
  </si>
  <si>
    <t>Paratabs - töflur 500 mg -30 stk</t>
  </si>
  <si>
    <t>Paratabs - töflur 500 mg - 20 stk</t>
  </si>
  <si>
    <t>Hjartamagnyl - töflur 75 mg - 50 stk</t>
  </si>
  <si>
    <t>Panodil - töflur 500 mg - 30 stk.</t>
  </si>
  <si>
    <t>Parasupp - endaþarmsstílar 125 mg - 10 stk.</t>
  </si>
  <si>
    <t>Panodil Junior - mixtúra 24mg/ml - 60 ml</t>
  </si>
  <si>
    <t>e</t>
  </si>
  <si>
    <t>Panodil Hot 500 mg - 10 stk</t>
  </si>
  <si>
    <t>Pektolin - mixtúra 150 ml.</t>
  </si>
  <si>
    <t xml:space="preserve">Dexomet - mixtúra 3 mg/ml - 150 ml </t>
  </si>
  <si>
    <t>Benylan - mixtúra  2,8 mg/ml - 125 ml</t>
  </si>
  <si>
    <t>Otrivin ukonserveret nefúði- m. skammtaúðara 1 mg/ml - 10 ml.</t>
  </si>
  <si>
    <t>Miwana saltvatsupplausn f.stíflað nef - dropahylki 2 ml - 20 stk.</t>
  </si>
  <si>
    <t>Strepsils m. Honning og citron - munnsogstöflur 24 stk.</t>
  </si>
  <si>
    <t>Nicotinell mint - tyggigúmmí 2 mg/stk                          84 stk.</t>
  </si>
  <si>
    <t>Nicorette Classic - tyggigúmmí 4 mg/stk                            210 stk</t>
  </si>
  <si>
    <t>Gaviscon magalýf - mixtúra - 500 ml.</t>
  </si>
  <si>
    <t>Asýran magasýrulyf - töflur 150 mg - 30 stk.</t>
  </si>
  <si>
    <t>Rennie v/ magasýrum og brjóstsviða - tuggutöflur - 24 stk.</t>
  </si>
  <si>
    <t>Toilax sýruhjúptöflur 5 mg - 25 stk</t>
  </si>
  <si>
    <t>Mildison lipid v.exemi og húðsjúkd. - krem 10 mg/g - 15g</t>
  </si>
  <si>
    <t>Dacriosol augndropar 3 mg/ml - 15 ml</t>
  </si>
  <si>
    <t xml:space="preserve">Vectavir v/ áblæstri - krem 2 g  </t>
  </si>
  <si>
    <t>Pevaryl v/ sveppasýkingum - krem - 30 g</t>
  </si>
  <si>
    <t>Postafen v/ ógleði - töflur 25 mg - 10 stk</t>
  </si>
  <si>
    <t>Vanquin v/ njálg - töflur 50 mg - 8 stk</t>
  </si>
  <si>
    <t>Corsodyl til sótthreinsunar í munni - munnskol 2mg/ml - 300 ml</t>
  </si>
  <si>
    <t>Naproxen NM Pharma bólgueyðandi lyf - töflur 250 mg - 20 stk</t>
  </si>
  <si>
    <t xml:space="preserve">Viðbótar afsláttur til ellilífeyristþega og öryrkja af lausasölulyfjum </t>
  </si>
  <si>
    <t>0%</t>
  </si>
  <si>
    <t>Íbúfen - töflur 400 mg - 30 stk</t>
  </si>
  <si>
    <t>Prioderm v/hárlús - hársápa 10 mg/ml - 40g</t>
  </si>
  <si>
    <t>Nezeril - nefúði m. skammtaúðara                               0,5 mg/ml - 7,5 ml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</si>
</sst>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</numFmts>
  <fonts count="7">
    <font>
      <sz val="10"/>
      <name val="Arial"/>
      <family val="0"/>
    </font>
    <font>
      <b/>
      <sz val="14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3" fillId="2" borderId="2" xfId="0" applyFont="1" applyFill="1" applyBorder="1" applyAlignment="1">
      <alignment horizontal="center" textRotation="90"/>
    </xf>
    <xf numFmtId="0" fontId="3" fillId="0" borderId="4" xfId="0" applyFont="1" applyFill="1" applyBorder="1" applyAlignment="1">
      <alignment horizontal="center" textRotation="90" wrapText="1"/>
    </xf>
    <xf numFmtId="3" fontId="4" fillId="0" borderId="5" xfId="0" applyNumberFormat="1" applyFont="1" applyBorder="1" applyAlignment="1">
      <alignment horizontal="center"/>
    </xf>
    <xf numFmtId="3" fontId="4" fillId="3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3" borderId="10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3" fontId="4" fillId="3" borderId="13" xfId="0" applyNumberFormat="1" applyFont="1" applyFill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wrapText="1"/>
    </xf>
    <xf numFmtId="9" fontId="5" fillId="0" borderId="20" xfId="0" applyNumberFormat="1" applyFont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9" fontId="4" fillId="0" borderId="2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3" borderId="2" xfId="0" applyFont="1" applyFill="1" applyBorder="1" applyAlignment="1">
      <alignment horizontal="center" textRotation="90"/>
    </xf>
    <xf numFmtId="0" fontId="3" fillId="4" borderId="2" xfId="0" applyFont="1" applyFill="1" applyBorder="1" applyAlignment="1">
      <alignment horizontal="center" textRotation="90"/>
    </xf>
    <xf numFmtId="0" fontId="1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textRotation="90" wrapText="1"/>
    </xf>
    <xf numFmtId="3" fontId="4" fillId="0" borderId="22" xfId="0" applyNumberFormat="1" applyFont="1" applyBorder="1" applyAlignment="1">
      <alignment horizontal="center"/>
    </xf>
    <xf numFmtId="3" fontId="4" fillId="3" borderId="22" xfId="0" applyNumberFormat="1" applyFont="1" applyFill="1" applyBorder="1" applyAlignment="1">
      <alignment horizontal="center"/>
    </xf>
    <xf numFmtId="3" fontId="4" fillId="2" borderId="22" xfId="0" applyNumberFormat="1" applyFont="1" applyFill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si.is/default.asp" TargetMode="External" /><Relationship Id="rId3" Type="http://schemas.openxmlformats.org/officeDocument/2006/relationships/hyperlink" Target="http://www.asi.is/default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704850</xdr:colOff>
      <xdr:row>0</xdr:row>
      <xdr:rowOff>542925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J2" sqref="J2"/>
    </sheetView>
  </sheetViews>
  <sheetFormatPr defaultColWidth="9.140625" defaultRowHeight="12.75"/>
  <cols>
    <col min="1" max="1" width="38.140625" style="37" customWidth="1"/>
    <col min="2" max="12" width="7.7109375" style="0" customWidth="1"/>
    <col min="13" max="13" width="5.421875" style="0" customWidth="1"/>
    <col min="14" max="17" width="7.7109375" style="0" customWidth="1"/>
  </cols>
  <sheetData>
    <row r="1" spans="1:17" ht="99.75" customHeight="1" thickBot="1">
      <c r="A1" s="40" t="s">
        <v>0</v>
      </c>
      <c r="B1" s="4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1" t="s">
        <v>12</v>
      </c>
      <c r="N1" s="39" t="s">
        <v>13</v>
      </c>
      <c r="O1" s="38" t="s">
        <v>14</v>
      </c>
      <c r="P1" s="4" t="s">
        <v>15</v>
      </c>
      <c r="Q1" s="5" t="s">
        <v>16</v>
      </c>
    </row>
    <row r="2" spans="1:17" ht="30" customHeight="1">
      <c r="A2" s="51" t="s">
        <v>48</v>
      </c>
      <c r="B2" s="11">
        <v>640</v>
      </c>
      <c r="C2" s="6">
        <v>644</v>
      </c>
      <c r="D2" s="6">
        <v>684</v>
      </c>
      <c r="E2" s="6">
        <v>620</v>
      </c>
      <c r="F2" s="6">
        <v>689</v>
      </c>
      <c r="G2" s="6">
        <v>692</v>
      </c>
      <c r="H2" s="6">
        <v>688</v>
      </c>
      <c r="I2" s="7">
        <v>730</v>
      </c>
      <c r="J2" s="8">
        <v>522</v>
      </c>
      <c r="K2" s="6">
        <v>638</v>
      </c>
      <c r="L2" s="9">
        <v>645</v>
      </c>
      <c r="M2" s="10">
        <f>COUNT(B2:L2)</f>
        <v>11</v>
      </c>
      <c r="N2" s="11">
        <f>AVERAGE(B2:L2)</f>
        <v>653.8181818181819</v>
      </c>
      <c r="O2" s="6">
        <f>MAX(B2:L2)</f>
        <v>730</v>
      </c>
      <c r="P2" s="6">
        <f>MIN(B2:L2)</f>
        <v>522</v>
      </c>
      <c r="Q2" s="12">
        <f>(O2-P2)/P2</f>
        <v>0.39846743295019155</v>
      </c>
    </row>
    <row r="3" spans="1:17" ht="30" customHeight="1">
      <c r="A3" s="46" t="s">
        <v>17</v>
      </c>
      <c r="B3" s="42">
        <v>464</v>
      </c>
      <c r="C3" s="13">
        <v>459</v>
      </c>
      <c r="D3" s="13">
        <v>418</v>
      </c>
      <c r="E3" s="13">
        <v>379</v>
      </c>
      <c r="F3" s="13">
        <v>370</v>
      </c>
      <c r="G3" s="14">
        <v>472</v>
      </c>
      <c r="H3" s="13">
        <v>468</v>
      </c>
      <c r="I3" s="13">
        <v>359</v>
      </c>
      <c r="J3" s="15">
        <v>342</v>
      </c>
      <c r="K3" s="13">
        <v>382</v>
      </c>
      <c r="L3" s="16">
        <v>464</v>
      </c>
      <c r="M3" s="17">
        <f aca="true" t="shared" si="0" ref="M3:M32">COUNT(B3:L3)</f>
        <v>11</v>
      </c>
      <c r="N3" s="11">
        <f aca="true" t="shared" si="1" ref="N3:N32">AVERAGE(B3:L3)</f>
        <v>416.09090909090907</v>
      </c>
      <c r="O3" s="6">
        <f aca="true" t="shared" si="2" ref="O3:O32">MAX(B3:L3)</f>
        <v>472</v>
      </c>
      <c r="P3" s="6">
        <f aca="true" t="shared" si="3" ref="P3:P32">MIN(B3:L3)</f>
        <v>342</v>
      </c>
      <c r="Q3" s="12">
        <f aca="true" t="shared" si="4" ref="Q3:Q32">(O3-P3)/P3</f>
        <v>0.38011695906432746</v>
      </c>
    </row>
    <row r="4" spans="1:17" ht="30" customHeight="1">
      <c r="A4" s="47" t="s">
        <v>18</v>
      </c>
      <c r="B4" s="42">
        <v>299</v>
      </c>
      <c r="C4" s="13">
        <v>296</v>
      </c>
      <c r="D4" s="13">
        <v>280</v>
      </c>
      <c r="E4" s="13">
        <v>213</v>
      </c>
      <c r="F4" s="13">
        <v>275</v>
      </c>
      <c r="G4" s="14">
        <v>318</v>
      </c>
      <c r="H4" s="13">
        <v>316</v>
      </c>
      <c r="I4" s="13">
        <v>251</v>
      </c>
      <c r="J4" s="15">
        <v>195</v>
      </c>
      <c r="K4" s="13">
        <v>220</v>
      </c>
      <c r="L4" s="16">
        <v>299</v>
      </c>
      <c r="M4" s="17">
        <f t="shared" si="0"/>
        <v>11</v>
      </c>
      <c r="N4" s="11">
        <f t="shared" si="1"/>
        <v>269.27272727272725</v>
      </c>
      <c r="O4" s="6">
        <f t="shared" si="2"/>
        <v>318</v>
      </c>
      <c r="P4" s="6">
        <f t="shared" si="3"/>
        <v>195</v>
      </c>
      <c r="Q4" s="12">
        <f t="shared" si="4"/>
        <v>0.6307692307692307</v>
      </c>
    </row>
    <row r="5" spans="1:17" ht="30" customHeight="1">
      <c r="A5" s="47" t="s">
        <v>19</v>
      </c>
      <c r="B5" s="42">
        <v>199</v>
      </c>
      <c r="C5" s="13">
        <v>213</v>
      </c>
      <c r="D5" s="13">
        <v>190</v>
      </c>
      <c r="E5" s="18">
        <v>142</v>
      </c>
      <c r="F5" s="13">
        <v>218</v>
      </c>
      <c r="G5" s="14">
        <v>223</v>
      </c>
      <c r="H5" s="13">
        <v>220</v>
      </c>
      <c r="I5" s="13">
        <v>152</v>
      </c>
      <c r="J5" s="15">
        <v>140</v>
      </c>
      <c r="K5" s="13">
        <v>146</v>
      </c>
      <c r="L5" s="16">
        <v>199</v>
      </c>
      <c r="M5" s="17">
        <f t="shared" si="0"/>
        <v>11</v>
      </c>
      <c r="N5" s="11">
        <f t="shared" si="1"/>
        <v>185.63636363636363</v>
      </c>
      <c r="O5" s="6">
        <f t="shared" si="2"/>
        <v>223</v>
      </c>
      <c r="P5" s="6">
        <f t="shared" si="3"/>
        <v>140</v>
      </c>
      <c r="Q5" s="12">
        <f t="shared" si="4"/>
        <v>0.5928571428571429</v>
      </c>
    </row>
    <row r="6" spans="1:17" ht="30" customHeight="1">
      <c r="A6" s="48" t="s">
        <v>20</v>
      </c>
      <c r="B6" s="42">
        <v>477</v>
      </c>
      <c r="C6" s="13">
        <v>486</v>
      </c>
      <c r="D6" s="13">
        <v>456</v>
      </c>
      <c r="E6" s="13">
        <v>413</v>
      </c>
      <c r="F6" s="13">
        <v>446</v>
      </c>
      <c r="G6" s="14">
        <v>496</v>
      </c>
      <c r="H6" s="14">
        <v>496</v>
      </c>
      <c r="I6" s="13">
        <v>486</v>
      </c>
      <c r="J6" s="15">
        <v>379</v>
      </c>
      <c r="K6" s="13">
        <v>425</v>
      </c>
      <c r="L6" s="16">
        <v>405</v>
      </c>
      <c r="M6" s="17">
        <f t="shared" si="0"/>
        <v>11</v>
      </c>
      <c r="N6" s="11">
        <f t="shared" si="1"/>
        <v>451.3636363636364</v>
      </c>
      <c r="O6" s="6">
        <f t="shared" si="2"/>
        <v>496</v>
      </c>
      <c r="P6" s="6">
        <f t="shared" si="3"/>
        <v>379</v>
      </c>
      <c r="Q6" s="12">
        <f t="shared" si="4"/>
        <v>0.3087071240105541</v>
      </c>
    </row>
    <row r="7" spans="1:17" ht="30" customHeight="1">
      <c r="A7" s="47" t="s">
        <v>21</v>
      </c>
      <c r="B7" s="42">
        <v>329</v>
      </c>
      <c r="C7" s="13">
        <v>370</v>
      </c>
      <c r="D7" s="13">
        <v>290</v>
      </c>
      <c r="E7" s="13">
        <v>285</v>
      </c>
      <c r="F7" s="13">
        <v>329</v>
      </c>
      <c r="G7" s="14">
        <v>378</v>
      </c>
      <c r="H7" s="14">
        <v>378</v>
      </c>
      <c r="I7" s="13">
        <v>301</v>
      </c>
      <c r="J7" s="15">
        <v>255</v>
      </c>
      <c r="K7" s="13">
        <v>293</v>
      </c>
      <c r="L7" s="16">
        <v>329</v>
      </c>
      <c r="M7" s="17">
        <f t="shared" si="0"/>
        <v>11</v>
      </c>
      <c r="N7" s="11">
        <f t="shared" si="1"/>
        <v>321.54545454545456</v>
      </c>
      <c r="O7" s="6">
        <f t="shared" si="2"/>
        <v>378</v>
      </c>
      <c r="P7" s="6">
        <f t="shared" si="3"/>
        <v>255</v>
      </c>
      <c r="Q7" s="12">
        <f t="shared" si="4"/>
        <v>0.4823529411764706</v>
      </c>
    </row>
    <row r="8" spans="1:17" ht="30" customHeight="1">
      <c r="A8" s="48" t="s">
        <v>22</v>
      </c>
      <c r="B8" s="42">
        <v>383</v>
      </c>
      <c r="C8" s="13">
        <v>323</v>
      </c>
      <c r="D8" s="13">
        <v>353</v>
      </c>
      <c r="E8" s="13">
        <v>320</v>
      </c>
      <c r="F8" s="13">
        <v>380</v>
      </c>
      <c r="G8" s="14">
        <v>397</v>
      </c>
      <c r="H8" s="13">
        <v>396</v>
      </c>
      <c r="I8" s="13">
        <v>376</v>
      </c>
      <c r="J8" s="15">
        <v>311</v>
      </c>
      <c r="K8" s="13">
        <v>329</v>
      </c>
      <c r="L8" s="16">
        <v>383</v>
      </c>
      <c r="M8" s="17">
        <f t="shared" si="0"/>
        <v>11</v>
      </c>
      <c r="N8" s="11">
        <f t="shared" si="1"/>
        <v>359.1818181818182</v>
      </c>
      <c r="O8" s="6">
        <f t="shared" si="2"/>
        <v>397</v>
      </c>
      <c r="P8" s="6">
        <f t="shared" si="3"/>
        <v>311</v>
      </c>
      <c r="Q8" s="12">
        <f t="shared" si="4"/>
        <v>0.2765273311897106</v>
      </c>
    </row>
    <row r="9" spans="1:17" ht="30" customHeight="1">
      <c r="A9" s="48" t="s">
        <v>23</v>
      </c>
      <c r="B9" s="42">
        <v>261</v>
      </c>
      <c r="C9" s="13">
        <v>304</v>
      </c>
      <c r="D9" s="13">
        <v>297</v>
      </c>
      <c r="E9" s="13">
        <v>270</v>
      </c>
      <c r="F9" s="15">
        <v>254</v>
      </c>
      <c r="G9" s="13">
        <v>311</v>
      </c>
      <c r="H9" s="13">
        <v>310</v>
      </c>
      <c r="I9" s="14">
        <v>317</v>
      </c>
      <c r="J9" s="13" t="s">
        <v>24</v>
      </c>
      <c r="K9" s="13">
        <v>277</v>
      </c>
      <c r="L9" s="16">
        <v>261</v>
      </c>
      <c r="M9" s="17">
        <f t="shared" si="0"/>
        <v>10</v>
      </c>
      <c r="N9" s="11">
        <f t="shared" si="1"/>
        <v>286.2</v>
      </c>
      <c r="O9" s="6">
        <f t="shared" si="2"/>
        <v>317</v>
      </c>
      <c r="P9" s="6">
        <f t="shared" si="3"/>
        <v>254</v>
      </c>
      <c r="Q9" s="12">
        <f t="shared" si="4"/>
        <v>0.24803149606299213</v>
      </c>
    </row>
    <row r="10" spans="1:17" ht="30" customHeight="1">
      <c r="A10" s="48" t="s">
        <v>25</v>
      </c>
      <c r="B10" s="42">
        <v>644</v>
      </c>
      <c r="C10" s="13">
        <v>551</v>
      </c>
      <c r="D10" s="13">
        <v>631</v>
      </c>
      <c r="E10" s="13">
        <v>572</v>
      </c>
      <c r="F10" s="13">
        <v>580</v>
      </c>
      <c r="G10" s="14">
        <v>665</v>
      </c>
      <c r="H10" s="13">
        <v>562</v>
      </c>
      <c r="I10" s="13">
        <v>606</v>
      </c>
      <c r="J10" s="15">
        <v>513</v>
      </c>
      <c r="K10" s="13">
        <v>589</v>
      </c>
      <c r="L10" s="16">
        <v>644</v>
      </c>
      <c r="M10" s="17">
        <f t="shared" si="0"/>
        <v>11</v>
      </c>
      <c r="N10" s="11">
        <f t="shared" si="1"/>
        <v>596.0909090909091</v>
      </c>
      <c r="O10" s="6">
        <f t="shared" si="2"/>
        <v>665</v>
      </c>
      <c r="P10" s="6">
        <f t="shared" si="3"/>
        <v>513</v>
      </c>
      <c r="Q10" s="12">
        <f t="shared" si="4"/>
        <v>0.2962962962962963</v>
      </c>
    </row>
    <row r="11" spans="1:17" ht="30" customHeight="1">
      <c r="A11" s="47" t="s">
        <v>26</v>
      </c>
      <c r="B11" s="42">
        <v>458</v>
      </c>
      <c r="C11" s="13">
        <v>459</v>
      </c>
      <c r="D11" s="13">
        <v>458</v>
      </c>
      <c r="E11" s="13">
        <v>415</v>
      </c>
      <c r="F11" s="13">
        <v>440</v>
      </c>
      <c r="G11" s="13">
        <v>473</v>
      </c>
      <c r="H11" s="13">
        <v>469</v>
      </c>
      <c r="I11" s="14">
        <v>488</v>
      </c>
      <c r="J11" s="15">
        <v>363</v>
      </c>
      <c r="K11" s="13">
        <v>427</v>
      </c>
      <c r="L11" s="16">
        <v>458</v>
      </c>
      <c r="M11" s="17">
        <f t="shared" si="0"/>
        <v>11</v>
      </c>
      <c r="N11" s="11">
        <f t="shared" si="1"/>
        <v>446.1818181818182</v>
      </c>
      <c r="O11" s="6">
        <f t="shared" si="2"/>
        <v>488</v>
      </c>
      <c r="P11" s="6">
        <f t="shared" si="3"/>
        <v>363</v>
      </c>
      <c r="Q11" s="12">
        <f t="shared" si="4"/>
        <v>0.3443526170798898</v>
      </c>
    </row>
    <row r="12" spans="1:17" ht="30" customHeight="1">
      <c r="A12" s="47" t="s">
        <v>27</v>
      </c>
      <c r="B12" s="42">
        <v>665</v>
      </c>
      <c r="C12" s="13">
        <v>675</v>
      </c>
      <c r="D12" s="13">
        <v>570</v>
      </c>
      <c r="E12" s="13">
        <v>517</v>
      </c>
      <c r="F12" s="13">
        <v>580</v>
      </c>
      <c r="G12" s="14">
        <v>695</v>
      </c>
      <c r="H12" s="13">
        <v>689</v>
      </c>
      <c r="I12" s="13">
        <v>608</v>
      </c>
      <c r="J12" s="15">
        <v>463</v>
      </c>
      <c r="K12" s="13">
        <v>532</v>
      </c>
      <c r="L12" s="16">
        <v>665</v>
      </c>
      <c r="M12" s="17">
        <f t="shared" si="0"/>
        <v>11</v>
      </c>
      <c r="N12" s="11">
        <f t="shared" si="1"/>
        <v>605.3636363636364</v>
      </c>
      <c r="O12" s="6">
        <f t="shared" si="2"/>
        <v>695</v>
      </c>
      <c r="P12" s="6">
        <f t="shared" si="3"/>
        <v>463</v>
      </c>
      <c r="Q12" s="12">
        <f t="shared" si="4"/>
        <v>0.5010799136069114</v>
      </c>
    </row>
    <row r="13" spans="1:17" ht="30" customHeight="1">
      <c r="A13" s="48" t="s">
        <v>28</v>
      </c>
      <c r="B13" s="42">
        <v>728</v>
      </c>
      <c r="C13" s="13">
        <v>720</v>
      </c>
      <c r="D13" s="15">
        <v>534</v>
      </c>
      <c r="E13" s="13">
        <v>640</v>
      </c>
      <c r="F13" s="13">
        <v>572</v>
      </c>
      <c r="G13" s="13">
        <v>720</v>
      </c>
      <c r="H13" s="13">
        <v>730</v>
      </c>
      <c r="I13" s="14">
        <v>787</v>
      </c>
      <c r="J13" s="13">
        <v>566</v>
      </c>
      <c r="K13" s="13">
        <v>582</v>
      </c>
      <c r="L13" s="16">
        <v>728</v>
      </c>
      <c r="M13" s="17">
        <f t="shared" si="0"/>
        <v>11</v>
      </c>
      <c r="N13" s="11">
        <f t="shared" si="1"/>
        <v>664.2727272727273</v>
      </c>
      <c r="O13" s="6">
        <f t="shared" si="2"/>
        <v>787</v>
      </c>
      <c r="P13" s="6">
        <f t="shared" si="3"/>
        <v>534</v>
      </c>
      <c r="Q13" s="12">
        <f t="shared" si="4"/>
        <v>0.4737827715355805</v>
      </c>
    </row>
    <row r="14" spans="1:17" ht="30">
      <c r="A14" s="48" t="s">
        <v>50</v>
      </c>
      <c r="B14" s="42">
        <v>411</v>
      </c>
      <c r="C14" s="13">
        <v>434</v>
      </c>
      <c r="D14" s="13">
        <v>405</v>
      </c>
      <c r="E14" s="13">
        <v>367</v>
      </c>
      <c r="F14" s="13">
        <v>395</v>
      </c>
      <c r="G14" s="14">
        <v>455</v>
      </c>
      <c r="H14" s="13">
        <v>443</v>
      </c>
      <c r="I14" s="13">
        <v>432</v>
      </c>
      <c r="J14" s="15">
        <v>329</v>
      </c>
      <c r="K14" s="13">
        <v>378</v>
      </c>
      <c r="L14" s="16">
        <v>411</v>
      </c>
      <c r="M14" s="17">
        <f t="shared" si="0"/>
        <v>11</v>
      </c>
      <c r="N14" s="11">
        <f t="shared" si="1"/>
        <v>405.45454545454544</v>
      </c>
      <c r="O14" s="6">
        <f t="shared" si="2"/>
        <v>455</v>
      </c>
      <c r="P14" s="6">
        <f t="shared" si="3"/>
        <v>329</v>
      </c>
      <c r="Q14" s="12">
        <f t="shared" si="4"/>
        <v>0.3829787234042553</v>
      </c>
    </row>
    <row r="15" spans="1:17" ht="30">
      <c r="A15" s="48" t="s">
        <v>29</v>
      </c>
      <c r="B15" s="42">
        <v>539</v>
      </c>
      <c r="C15" s="13">
        <v>510</v>
      </c>
      <c r="D15" s="13">
        <v>486</v>
      </c>
      <c r="E15" s="13">
        <v>440</v>
      </c>
      <c r="F15" s="13">
        <v>478</v>
      </c>
      <c r="G15" s="14">
        <v>559</v>
      </c>
      <c r="H15" s="13">
        <v>520</v>
      </c>
      <c r="I15" s="13">
        <v>518</v>
      </c>
      <c r="J15" s="15">
        <v>416</v>
      </c>
      <c r="K15" s="13">
        <v>453</v>
      </c>
      <c r="L15" s="16">
        <v>539</v>
      </c>
      <c r="M15" s="17">
        <f t="shared" si="0"/>
        <v>11</v>
      </c>
      <c r="N15" s="11">
        <f t="shared" si="1"/>
        <v>496.1818181818182</v>
      </c>
      <c r="O15" s="6">
        <f t="shared" si="2"/>
        <v>559</v>
      </c>
      <c r="P15" s="6">
        <f t="shared" si="3"/>
        <v>416</v>
      </c>
      <c r="Q15" s="12">
        <f t="shared" si="4"/>
        <v>0.34375</v>
      </c>
    </row>
    <row r="16" spans="1:17" ht="30">
      <c r="A16" s="48" t="s">
        <v>30</v>
      </c>
      <c r="B16" s="42">
        <v>507</v>
      </c>
      <c r="C16" s="13">
        <v>628</v>
      </c>
      <c r="D16" s="13">
        <v>611</v>
      </c>
      <c r="E16" s="13">
        <v>502</v>
      </c>
      <c r="F16" s="14">
        <v>648</v>
      </c>
      <c r="G16" s="13">
        <v>639</v>
      </c>
      <c r="H16" s="13">
        <v>631</v>
      </c>
      <c r="I16" s="13">
        <v>615</v>
      </c>
      <c r="J16" s="15">
        <v>493</v>
      </c>
      <c r="K16" s="13">
        <v>562</v>
      </c>
      <c r="L16" s="16">
        <v>507</v>
      </c>
      <c r="M16" s="17">
        <f t="shared" si="0"/>
        <v>11</v>
      </c>
      <c r="N16" s="11">
        <f t="shared" si="1"/>
        <v>576.6363636363636</v>
      </c>
      <c r="O16" s="6">
        <f t="shared" si="2"/>
        <v>648</v>
      </c>
      <c r="P16" s="6">
        <f t="shared" si="3"/>
        <v>493</v>
      </c>
      <c r="Q16" s="12">
        <f t="shared" si="4"/>
        <v>0.3144016227180527</v>
      </c>
    </row>
    <row r="17" spans="1:17" ht="30">
      <c r="A17" s="48" t="s">
        <v>31</v>
      </c>
      <c r="B17" s="42">
        <v>584</v>
      </c>
      <c r="C17" s="13">
        <v>583</v>
      </c>
      <c r="D17" s="13">
        <v>548</v>
      </c>
      <c r="E17" s="15">
        <v>421</v>
      </c>
      <c r="F17" s="13">
        <v>585</v>
      </c>
      <c r="G17" s="13">
        <v>599</v>
      </c>
      <c r="H17" s="13">
        <v>595</v>
      </c>
      <c r="I17" s="14">
        <v>657</v>
      </c>
      <c r="J17" s="13">
        <v>520</v>
      </c>
      <c r="K17" s="13">
        <v>575</v>
      </c>
      <c r="L17" s="16">
        <v>584</v>
      </c>
      <c r="M17" s="17">
        <f t="shared" si="0"/>
        <v>11</v>
      </c>
      <c r="N17" s="11">
        <f t="shared" si="1"/>
        <v>568.2727272727273</v>
      </c>
      <c r="O17" s="6">
        <f t="shared" si="2"/>
        <v>657</v>
      </c>
      <c r="P17" s="6">
        <f t="shared" si="3"/>
        <v>421</v>
      </c>
      <c r="Q17" s="12">
        <f t="shared" si="4"/>
        <v>0.5605700712589073</v>
      </c>
    </row>
    <row r="18" spans="1:17" ht="30">
      <c r="A18" s="48" t="s">
        <v>32</v>
      </c>
      <c r="B18" s="43">
        <v>2384</v>
      </c>
      <c r="C18" s="13">
        <v>2261</v>
      </c>
      <c r="D18" s="13">
        <v>1715</v>
      </c>
      <c r="E18" s="13">
        <v>2053</v>
      </c>
      <c r="F18" s="13">
        <v>2214</v>
      </c>
      <c r="G18" s="13">
        <v>2316</v>
      </c>
      <c r="H18" s="13">
        <v>2307</v>
      </c>
      <c r="I18" s="15">
        <v>1378</v>
      </c>
      <c r="J18" s="13">
        <v>1650</v>
      </c>
      <c r="K18" s="13">
        <v>1982</v>
      </c>
      <c r="L18" s="16">
        <v>1907</v>
      </c>
      <c r="M18" s="17">
        <f t="shared" si="0"/>
        <v>11</v>
      </c>
      <c r="N18" s="11">
        <f t="shared" si="1"/>
        <v>2015.1818181818182</v>
      </c>
      <c r="O18" s="6">
        <f t="shared" si="2"/>
        <v>2384</v>
      </c>
      <c r="P18" s="6">
        <f t="shared" si="3"/>
        <v>1378</v>
      </c>
      <c r="Q18" s="12">
        <f t="shared" si="4"/>
        <v>0.7300435413642961</v>
      </c>
    </row>
    <row r="19" spans="1:17" ht="30">
      <c r="A19" s="48" t="s">
        <v>33</v>
      </c>
      <c r="B19" s="42" t="s">
        <v>24</v>
      </c>
      <c r="C19" s="13">
        <v>5146</v>
      </c>
      <c r="D19" s="13">
        <v>6521</v>
      </c>
      <c r="E19" s="13">
        <v>6426</v>
      </c>
      <c r="F19" s="13" t="s">
        <v>24</v>
      </c>
      <c r="G19" s="14">
        <v>6655</v>
      </c>
      <c r="H19" s="13">
        <v>6651</v>
      </c>
      <c r="I19" s="13">
        <v>5926</v>
      </c>
      <c r="J19" s="13">
        <v>4950</v>
      </c>
      <c r="K19" s="13">
        <v>6205</v>
      </c>
      <c r="L19" s="19">
        <v>4344</v>
      </c>
      <c r="M19" s="17">
        <f t="shared" si="0"/>
        <v>9</v>
      </c>
      <c r="N19" s="11">
        <f t="shared" si="1"/>
        <v>5869.333333333333</v>
      </c>
      <c r="O19" s="6">
        <f t="shared" si="2"/>
        <v>6655</v>
      </c>
      <c r="P19" s="6">
        <f t="shared" si="3"/>
        <v>4344</v>
      </c>
      <c r="Q19" s="12">
        <f t="shared" si="4"/>
        <v>0.5319981583793738</v>
      </c>
    </row>
    <row r="20" spans="1:17" ht="30" customHeight="1">
      <c r="A20" s="48" t="s">
        <v>34</v>
      </c>
      <c r="B20" s="44">
        <v>1399</v>
      </c>
      <c r="C20" s="13">
        <v>1495</v>
      </c>
      <c r="D20" s="13">
        <v>1718</v>
      </c>
      <c r="E20" s="13">
        <v>1666</v>
      </c>
      <c r="F20" s="13">
        <v>1800</v>
      </c>
      <c r="G20" s="13">
        <v>1495</v>
      </c>
      <c r="H20" s="13">
        <v>1526</v>
      </c>
      <c r="I20" s="14">
        <v>1833</v>
      </c>
      <c r="J20" s="13">
        <v>1494</v>
      </c>
      <c r="K20" s="13">
        <v>1644</v>
      </c>
      <c r="L20" s="19">
        <v>1399</v>
      </c>
      <c r="M20" s="17">
        <f t="shared" si="0"/>
        <v>11</v>
      </c>
      <c r="N20" s="11">
        <f t="shared" si="1"/>
        <v>1588.090909090909</v>
      </c>
      <c r="O20" s="6">
        <f t="shared" si="2"/>
        <v>1833</v>
      </c>
      <c r="P20" s="6">
        <f t="shared" si="3"/>
        <v>1399</v>
      </c>
      <c r="Q20" s="12">
        <f t="shared" si="4"/>
        <v>0.31022158684774837</v>
      </c>
    </row>
    <row r="21" spans="1:17" ht="30" customHeight="1">
      <c r="A21" s="48" t="s">
        <v>35</v>
      </c>
      <c r="B21" s="42">
        <v>1520</v>
      </c>
      <c r="C21" s="13">
        <v>1498</v>
      </c>
      <c r="D21" s="14">
        <v>1832</v>
      </c>
      <c r="E21" s="13">
        <v>1661</v>
      </c>
      <c r="F21" s="13">
        <v>1695</v>
      </c>
      <c r="G21" s="13">
        <v>1599</v>
      </c>
      <c r="H21" s="13">
        <v>1592</v>
      </c>
      <c r="I21" s="13">
        <v>1771</v>
      </c>
      <c r="J21" s="15">
        <v>1395</v>
      </c>
      <c r="K21" s="13">
        <v>1617</v>
      </c>
      <c r="L21" s="16">
        <v>1520</v>
      </c>
      <c r="M21" s="17">
        <f t="shared" si="0"/>
        <v>11</v>
      </c>
      <c r="N21" s="11">
        <f t="shared" si="1"/>
        <v>1609.090909090909</v>
      </c>
      <c r="O21" s="6">
        <f t="shared" si="2"/>
        <v>1832</v>
      </c>
      <c r="P21" s="6">
        <f t="shared" si="3"/>
        <v>1395</v>
      </c>
      <c r="Q21" s="12">
        <f t="shared" si="4"/>
        <v>0.3132616487455197</v>
      </c>
    </row>
    <row r="22" spans="1:17" ht="30" customHeight="1">
      <c r="A22" s="48" t="s">
        <v>36</v>
      </c>
      <c r="B22" s="44">
        <v>230</v>
      </c>
      <c r="C22" s="13">
        <v>269</v>
      </c>
      <c r="D22" s="13">
        <v>286</v>
      </c>
      <c r="E22" s="13">
        <v>264</v>
      </c>
      <c r="F22" s="13">
        <v>299</v>
      </c>
      <c r="G22" s="13">
        <v>299</v>
      </c>
      <c r="H22" s="13">
        <v>275</v>
      </c>
      <c r="I22" s="14">
        <v>319</v>
      </c>
      <c r="J22" s="13">
        <v>243</v>
      </c>
      <c r="K22" s="13">
        <v>267</v>
      </c>
      <c r="L22" s="19">
        <v>230</v>
      </c>
      <c r="M22" s="17">
        <f t="shared" si="0"/>
        <v>11</v>
      </c>
      <c r="N22" s="11">
        <f t="shared" si="1"/>
        <v>271</v>
      </c>
      <c r="O22" s="6">
        <f t="shared" si="2"/>
        <v>319</v>
      </c>
      <c r="P22" s="6">
        <f t="shared" si="3"/>
        <v>230</v>
      </c>
      <c r="Q22" s="12">
        <f t="shared" si="4"/>
        <v>0.3869565217391304</v>
      </c>
    </row>
    <row r="23" spans="1:17" ht="30" customHeight="1">
      <c r="A23" s="48" t="s">
        <v>37</v>
      </c>
      <c r="B23" s="42">
        <v>362</v>
      </c>
      <c r="C23" s="13">
        <v>367</v>
      </c>
      <c r="D23" s="13">
        <v>347</v>
      </c>
      <c r="E23" s="15">
        <v>315</v>
      </c>
      <c r="F23" s="13">
        <v>369</v>
      </c>
      <c r="G23" s="13">
        <v>359</v>
      </c>
      <c r="H23" s="14">
        <v>372</v>
      </c>
      <c r="I23" s="13">
        <v>326</v>
      </c>
      <c r="J23" s="13">
        <v>320</v>
      </c>
      <c r="K23" s="15">
        <v>315</v>
      </c>
      <c r="L23" s="16">
        <v>362</v>
      </c>
      <c r="M23" s="17">
        <f t="shared" si="0"/>
        <v>11</v>
      </c>
      <c r="N23" s="11">
        <f t="shared" si="1"/>
        <v>346.72727272727275</v>
      </c>
      <c r="O23" s="6">
        <f t="shared" si="2"/>
        <v>372</v>
      </c>
      <c r="P23" s="6">
        <f t="shared" si="3"/>
        <v>315</v>
      </c>
      <c r="Q23" s="12">
        <f t="shared" si="4"/>
        <v>0.18095238095238095</v>
      </c>
    </row>
    <row r="24" spans="1:17" ht="30" customHeight="1">
      <c r="A24" s="48" t="s">
        <v>38</v>
      </c>
      <c r="B24" s="42">
        <v>483</v>
      </c>
      <c r="C24" s="13">
        <v>486</v>
      </c>
      <c r="D24" s="13">
        <v>463</v>
      </c>
      <c r="E24" s="13">
        <v>420</v>
      </c>
      <c r="F24" s="13">
        <v>490</v>
      </c>
      <c r="G24" s="14">
        <v>498</v>
      </c>
      <c r="H24" s="13">
        <v>492</v>
      </c>
      <c r="I24" s="13">
        <v>494</v>
      </c>
      <c r="J24" s="15">
        <v>383</v>
      </c>
      <c r="K24" s="13">
        <v>432</v>
      </c>
      <c r="L24" s="16">
        <v>483</v>
      </c>
      <c r="M24" s="17">
        <f t="shared" si="0"/>
        <v>11</v>
      </c>
      <c r="N24" s="11">
        <f t="shared" si="1"/>
        <v>465.8181818181818</v>
      </c>
      <c r="O24" s="6">
        <f t="shared" si="2"/>
        <v>498</v>
      </c>
      <c r="P24" s="6">
        <f t="shared" si="3"/>
        <v>383</v>
      </c>
      <c r="Q24" s="12">
        <f t="shared" si="4"/>
        <v>0.3002610966057441</v>
      </c>
    </row>
    <row r="25" spans="1:17" ht="30" customHeight="1">
      <c r="A25" s="48" t="s">
        <v>39</v>
      </c>
      <c r="B25" s="44">
        <v>510</v>
      </c>
      <c r="C25" s="13">
        <v>701</v>
      </c>
      <c r="D25" s="14">
        <v>713</v>
      </c>
      <c r="E25" s="13">
        <v>618</v>
      </c>
      <c r="F25" s="13">
        <v>536</v>
      </c>
      <c r="G25" s="14">
        <v>713</v>
      </c>
      <c r="H25" s="13">
        <v>710</v>
      </c>
      <c r="I25" s="13" t="s">
        <v>24</v>
      </c>
      <c r="J25" s="13">
        <v>545</v>
      </c>
      <c r="K25" s="13">
        <v>666</v>
      </c>
      <c r="L25" s="16">
        <v>518</v>
      </c>
      <c r="M25" s="17">
        <f t="shared" si="0"/>
        <v>10</v>
      </c>
      <c r="N25" s="11">
        <f t="shared" si="1"/>
        <v>623</v>
      </c>
      <c r="O25" s="6">
        <f t="shared" si="2"/>
        <v>713</v>
      </c>
      <c r="P25" s="6">
        <f t="shared" si="3"/>
        <v>510</v>
      </c>
      <c r="Q25" s="12">
        <f t="shared" si="4"/>
        <v>0.3980392156862745</v>
      </c>
    </row>
    <row r="26" spans="1:17" ht="30" customHeight="1">
      <c r="A26" s="47" t="s">
        <v>40</v>
      </c>
      <c r="B26" s="42">
        <v>993</v>
      </c>
      <c r="C26" s="13">
        <v>1005</v>
      </c>
      <c r="D26" s="13">
        <v>1109</v>
      </c>
      <c r="E26" s="13">
        <v>1006</v>
      </c>
      <c r="F26" s="13">
        <v>990</v>
      </c>
      <c r="G26" s="13">
        <v>999</v>
      </c>
      <c r="H26" s="13">
        <v>1018</v>
      </c>
      <c r="I26" s="14">
        <v>1123</v>
      </c>
      <c r="J26" s="15">
        <v>905</v>
      </c>
      <c r="K26" s="13">
        <v>983</v>
      </c>
      <c r="L26" s="16">
        <v>993</v>
      </c>
      <c r="M26" s="17">
        <f t="shared" si="0"/>
        <v>11</v>
      </c>
      <c r="N26" s="11">
        <f t="shared" si="1"/>
        <v>1011.2727272727273</v>
      </c>
      <c r="O26" s="6">
        <f t="shared" si="2"/>
        <v>1123</v>
      </c>
      <c r="P26" s="6">
        <f t="shared" si="3"/>
        <v>905</v>
      </c>
      <c r="Q26" s="12">
        <f t="shared" si="4"/>
        <v>0.2408839779005525</v>
      </c>
    </row>
    <row r="27" spans="1:17" ht="30" customHeight="1">
      <c r="A27" s="49" t="s">
        <v>49</v>
      </c>
      <c r="B27" s="42">
        <v>1220</v>
      </c>
      <c r="C27" s="13">
        <v>1301</v>
      </c>
      <c r="D27" s="13" t="s">
        <v>24</v>
      </c>
      <c r="E27" s="13">
        <v>1238</v>
      </c>
      <c r="F27" s="13">
        <v>1319</v>
      </c>
      <c r="G27" s="13">
        <v>1429</v>
      </c>
      <c r="H27" s="13">
        <v>1320</v>
      </c>
      <c r="I27" s="14">
        <v>1456</v>
      </c>
      <c r="J27" s="15">
        <v>1083</v>
      </c>
      <c r="K27" s="13">
        <v>1274</v>
      </c>
      <c r="L27" s="16">
        <v>1220</v>
      </c>
      <c r="M27" s="17">
        <f t="shared" si="0"/>
        <v>10</v>
      </c>
      <c r="N27" s="11">
        <f t="shared" si="1"/>
        <v>1286</v>
      </c>
      <c r="O27" s="6">
        <f t="shared" si="2"/>
        <v>1456</v>
      </c>
      <c r="P27" s="6">
        <f t="shared" si="3"/>
        <v>1083</v>
      </c>
      <c r="Q27" s="12">
        <f t="shared" si="4"/>
        <v>0.3444136657433056</v>
      </c>
    </row>
    <row r="28" spans="1:17" ht="30" customHeight="1">
      <c r="A28" s="48" t="s">
        <v>41</v>
      </c>
      <c r="B28" s="42">
        <v>667</v>
      </c>
      <c r="C28" s="13">
        <v>683</v>
      </c>
      <c r="D28" s="13">
        <v>870</v>
      </c>
      <c r="E28" s="13">
        <v>767</v>
      </c>
      <c r="F28" s="15">
        <v>662</v>
      </c>
      <c r="G28" s="13">
        <v>667</v>
      </c>
      <c r="H28" s="13">
        <v>697</v>
      </c>
      <c r="I28" s="14">
        <v>903</v>
      </c>
      <c r="J28" s="13">
        <v>706</v>
      </c>
      <c r="K28" s="13">
        <v>812</v>
      </c>
      <c r="L28" s="16">
        <v>667</v>
      </c>
      <c r="M28" s="17">
        <f t="shared" si="0"/>
        <v>11</v>
      </c>
      <c r="N28" s="11">
        <f t="shared" si="1"/>
        <v>736.4545454545455</v>
      </c>
      <c r="O28" s="6">
        <f t="shared" si="2"/>
        <v>903</v>
      </c>
      <c r="P28" s="6">
        <f t="shared" si="3"/>
        <v>662</v>
      </c>
      <c r="Q28" s="12">
        <f t="shared" si="4"/>
        <v>0.3640483383685801</v>
      </c>
    </row>
    <row r="29" spans="1:17" ht="30" customHeight="1">
      <c r="A29" s="48" t="s">
        <v>42</v>
      </c>
      <c r="B29" s="42">
        <v>295</v>
      </c>
      <c r="C29" s="13">
        <v>354</v>
      </c>
      <c r="D29" s="13">
        <v>327</v>
      </c>
      <c r="E29" s="13">
        <v>317</v>
      </c>
      <c r="F29" s="13">
        <v>350</v>
      </c>
      <c r="G29" s="13">
        <v>350</v>
      </c>
      <c r="H29" s="13">
        <v>359</v>
      </c>
      <c r="I29" s="14">
        <v>373</v>
      </c>
      <c r="J29" s="15">
        <v>285</v>
      </c>
      <c r="K29" s="13">
        <v>312</v>
      </c>
      <c r="L29" s="16">
        <v>295</v>
      </c>
      <c r="M29" s="17">
        <f t="shared" si="0"/>
        <v>11</v>
      </c>
      <c r="N29" s="11">
        <f t="shared" si="1"/>
        <v>328.8181818181818</v>
      </c>
      <c r="O29" s="6">
        <f t="shared" si="2"/>
        <v>373</v>
      </c>
      <c r="P29" s="6">
        <f t="shared" si="3"/>
        <v>285</v>
      </c>
      <c r="Q29" s="12">
        <f t="shared" si="4"/>
        <v>0.3087719298245614</v>
      </c>
    </row>
    <row r="30" spans="1:17" ht="30" customHeight="1">
      <c r="A30" s="48" t="s">
        <v>43</v>
      </c>
      <c r="B30" s="42">
        <v>727</v>
      </c>
      <c r="C30" s="15">
        <v>597</v>
      </c>
      <c r="D30" s="13">
        <v>698</v>
      </c>
      <c r="E30" s="13">
        <v>649</v>
      </c>
      <c r="F30" s="18">
        <v>745</v>
      </c>
      <c r="G30" s="13">
        <v>751</v>
      </c>
      <c r="H30" s="13">
        <v>609</v>
      </c>
      <c r="I30" s="14">
        <v>797</v>
      </c>
      <c r="J30" s="13">
        <v>598</v>
      </c>
      <c r="K30" s="13">
        <v>652</v>
      </c>
      <c r="L30" s="16">
        <v>727</v>
      </c>
      <c r="M30" s="17">
        <f t="shared" si="0"/>
        <v>11</v>
      </c>
      <c r="N30" s="11">
        <f t="shared" si="1"/>
        <v>686.3636363636364</v>
      </c>
      <c r="O30" s="6">
        <f t="shared" si="2"/>
        <v>797</v>
      </c>
      <c r="P30" s="6">
        <f t="shared" si="3"/>
        <v>597</v>
      </c>
      <c r="Q30" s="12">
        <f t="shared" si="4"/>
        <v>0.33500837520938026</v>
      </c>
    </row>
    <row r="31" spans="1:17" ht="30" customHeight="1">
      <c r="A31" s="48" t="s">
        <v>44</v>
      </c>
      <c r="B31" s="42">
        <v>370</v>
      </c>
      <c r="C31" s="13">
        <v>403</v>
      </c>
      <c r="D31" s="13">
        <v>396</v>
      </c>
      <c r="E31" s="13">
        <v>359</v>
      </c>
      <c r="F31" s="13">
        <v>368</v>
      </c>
      <c r="G31" s="13">
        <v>380</v>
      </c>
      <c r="H31" s="13">
        <v>410</v>
      </c>
      <c r="I31" s="14">
        <v>422</v>
      </c>
      <c r="J31" s="15">
        <v>330</v>
      </c>
      <c r="K31" s="13">
        <v>370</v>
      </c>
      <c r="L31" s="16">
        <v>370</v>
      </c>
      <c r="M31" s="17">
        <f t="shared" si="0"/>
        <v>11</v>
      </c>
      <c r="N31" s="11">
        <f t="shared" si="1"/>
        <v>379.8181818181818</v>
      </c>
      <c r="O31" s="6">
        <f t="shared" si="2"/>
        <v>422</v>
      </c>
      <c r="P31" s="6">
        <f t="shared" si="3"/>
        <v>330</v>
      </c>
      <c r="Q31" s="12">
        <f t="shared" si="4"/>
        <v>0.2787878787878788</v>
      </c>
    </row>
    <row r="32" spans="1:17" ht="30" customHeight="1" thickBot="1">
      <c r="A32" s="50" t="s">
        <v>45</v>
      </c>
      <c r="B32" s="45">
        <v>283</v>
      </c>
      <c r="C32" s="20">
        <v>275</v>
      </c>
      <c r="D32" s="20">
        <v>261</v>
      </c>
      <c r="E32" s="21">
        <v>237</v>
      </c>
      <c r="F32" s="20">
        <v>280</v>
      </c>
      <c r="G32" s="22">
        <v>293</v>
      </c>
      <c r="H32" s="20">
        <v>279</v>
      </c>
      <c r="I32" s="20">
        <v>279</v>
      </c>
      <c r="J32" s="20">
        <v>250</v>
      </c>
      <c r="K32" s="20">
        <v>244</v>
      </c>
      <c r="L32" s="23">
        <v>283</v>
      </c>
      <c r="M32" s="24">
        <f t="shared" si="0"/>
        <v>11</v>
      </c>
      <c r="N32" s="25">
        <f t="shared" si="1"/>
        <v>269.45454545454544</v>
      </c>
      <c r="O32" s="26">
        <f t="shared" si="2"/>
        <v>293</v>
      </c>
      <c r="P32" s="26">
        <f t="shared" si="3"/>
        <v>237</v>
      </c>
      <c r="Q32" s="27">
        <f t="shared" si="4"/>
        <v>0.23628691983122363</v>
      </c>
    </row>
    <row r="33" spans="1:17" s="36" customFormat="1" ht="30.75" thickBot="1">
      <c r="A33" s="28" t="s">
        <v>46</v>
      </c>
      <c r="B33" s="29">
        <v>0</v>
      </c>
      <c r="C33" s="30">
        <v>0</v>
      </c>
      <c r="D33" s="30">
        <v>0.12</v>
      </c>
      <c r="E33" s="30">
        <v>0</v>
      </c>
      <c r="F33" s="30">
        <v>0.1</v>
      </c>
      <c r="G33" s="30">
        <v>0.05</v>
      </c>
      <c r="H33" s="31" t="s">
        <v>47</v>
      </c>
      <c r="I33" s="30">
        <v>0.06</v>
      </c>
      <c r="J33" s="30">
        <v>0</v>
      </c>
      <c r="K33" s="30">
        <v>0</v>
      </c>
      <c r="L33" s="32">
        <v>0.05</v>
      </c>
      <c r="M33" s="33"/>
      <c r="N33" s="34"/>
      <c r="O33" s="34"/>
      <c r="P33" s="34"/>
      <c r="Q33" s="35"/>
    </row>
  </sheetData>
  <printOptions/>
  <pageMargins left="0.12" right="0.19" top="0.13" bottom="0.13" header="0.15" footer="0.5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Kristján og Henný</dc:creator>
  <cp:keywords/>
  <dc:description/>
  <cp:lastModifiedBy>Margrét Lind Ólafsdóttir</cp:lastModifiedBy>
  <cp:lastPrinted>2006-10-18T08:55:12Z</cp:lastPrinted>
  <dcterms:created xsi:type="dcterms:W3CDTF">2006-10-17T22:53:45Z</dcterms:created>
  <dcterms:modified xsi:type="dcterms:W3CDTF">2006-10-18T14:37:35Z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