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<sst xmlns="http://schemas.openxmlformats.org/spreadsheetml/2006/main" count="120" uniqueCount="66">
  <si>
    <t>Verðkönnun ASÍ á jólabókum 13. desember 2005</t>
  </si>
  <si>
    <t>Leiðbeinandi verð skv. bókatíðindum</t>
  </si>
  <si>
    <t xml:space="preserve"> Máls og menning Laugavegi 18</t>
  </si>
  <si>
    <t>Penninn Eymundsson Hallarmúla 2</t>
  </si>
  <si>
    <t>Bóksala Stúdenta v/Hringbraut</t>
  </si>
  <si>
    <t>Iða                    Lækjargötu 2a</t>
  </si>
  <si>
    <r>
      <t xml:space="preserve">Griffill                 Skeifunni 11d </t>
    </r>
    <r>
      <rPr>
        <b/>
        <vertAlign val="superscript"/>
        <sz val="11"/>
        <rFont val="Garamond"/>
        <family val="1"/>
      </rPr>
      <t>1</t>
    </r>
  </si>
  <si>
    <t>Office 1                Skeifunni 17</t>
  </si>
  <si>
    <t>Nettó                Mjódd</t>
  </si>
  <si>
    <t>Hagkaup Kringlunni</t>
  </si>
  <si>
    <t>Bónus             Kringlunni</t>
  </si>
  <si>
    <t>Samkaup                 Miðvangi 41</t>
  </si>
  <si>
    <t>Bókafólkið Fellsmúla 28</t>
  </si>
  <si>
    <t>Bókabúð Jónasar  Hafnarstræti 108, Akureyri</t>
  </si>
  <si>
    <t>Penninn-Bókval  Hafnarstræi 91-95, Akureyri</t>
  </si>
  <si>
    <t>Nettó                Glerártorgi   Akureyri</t>
  </si>
  <si>
    <t xml:space="preserve">Fjöldi </t>
  </si>
  <si>
    <t>Meðalverð</t>
  </si>
  <si>
    <t>Hæsta verð</t>
  </si>
  <si>
    <t>Lægsta verð</t>
  </si>
  <si>
    <t>Munur á hæsta og lægsta verði</t>
  </si>
  <si>
    <t>Íslensk skáldverk</t>
  </si>
  <si>
    <t xml:space="preserve">Verð </t>
  </si>
  <si>
    <r>
      <t>Þriðja táknið</t>
    </r>
    <r>
      <rPr>
        <sz val="12"/>
        <rFont val="Garamond"/>
        <family val="1"/>
      </rPr>
      <t>. Yrsa Sigurðardóttir. Veröld</t>
    </r>
  </si>
  <si>
    <r>
      <t>Rokland</t>
    </r>
    <r>
      <rPr>
        <sz val="12"/>
        <rFont val="Garamond"/>
        <family val="1"/>
      </rPr>
      <t>. Hallgrímur Helgason.                 Edda útg.</t>
    </r>
  </si>
  <si>
    <r>
      <t>Í fylgd með fullorðnum</t>
    </r>
    <r>
      <rPr>
        <sz val="12"/>
        <rFont val="Garamond"/>
        <family val="1"/>
      </rPr>
      <t>. Steinunn Ólína Þorsteinsdóttir. JPV útg.</t>
    </r>
  </si>
  <si>
    <r>
      <t xml:space="preserve">Blóðberg. </t>
    </r>
    <r>
      <rPr>
        <sz val="12"/>
        <rFont val="Garamond"/>
        <family val="1"/>
      </rPr>
      <t>Ævar Örn Jósepsson.                 Edda útg.</t>
    </r>
  </si>
  <si>
    <r>
      <t xml:space="preserve">Sólskinshestur. </t>
    </r>
    <r>
      <rPr>
        <sz val="12"/>
        <rFont val="Garamond"/>
        <family val="1"/>
      </rPr>
      <t>Steinnunn Sigurðardóttir. Edda útg.</t>
    </r>
  </si>
  <si>
    <r>
      <t>Hinir sterku.</t>
    </r>
    <r>
      <rPr>
        <sz val="12"/>
        <rFont val="Garamond"/>
        <family val="1"/>
      </rPr>
      <t xml:space="preserve"> Kristján Þórður Hrafnsson. Edda útg.</t>
    </r>
  </si>
  <si>
    <t>e</t>
  </si>
  <si>
    <r>
      <t xml:space="preserve">Höfuðlausn. </t>
    </r>
    <r>
      <rPr>
        <sz val="12"/>
        <rFont val="Garamond"/>
        <family val="1"/>
      </rPr>
      <t>Ólafur Gunnarsson.                JPV útg.</t>
    </r>
  </si>
  <si>
    <r>
      <t xml:space="preserve">Argóar flísin. </t>
    </r>
    <r>
      <rPr>
        <sz val="12"/>
        <rFont val="Garamond"/>
        <family val="1"/>
      </rPr>
      <t>Sjón. Bjartur</t>
    </r>
  </si>
  <si>
    <r>
      <t xml:space="preserve">Yosoy. </t>
    </r>
    <r>
      <rPr>
        <sz val="12"/>
        <rFont val="Garamond"/>
        <family val="1"/>
      </rPr>
      <t>Gurún Eva Mínervudóttir. Bjartur</t>
    </r>
  </si>
  <si>
    <t>Þýdd skáldverk</t>
  </si>
  <si>
    <r>
      <t>Blekkingaleikur</t>
    </r>
    <r>
      <rPr>
        <sz val="12"/>
        <rFont val="Garamond"/>
        <family val="1"/>
      </rPr>
      <t>. Dan Brown. Bjartur</t>
    </r>
  </si>
  <si>
    <r>
      <t xml:space="preserve">Minn tími er nóttin. </t>
    </r>
    <r>
      <rPr>
        <sz val="12"/>
        <rFont val="Garamond"/>
        <family val="1"/>
      </rPr>
      <t>Mary Higgings Clark. Skjaldborg</t>
    </r>
  </si>
  <si>
    <r>
      <t xml:space="preserve">Zorro. </t>
    </r>
    <r>
      <rPr>
        <sz val="12"/>
        <rFont val="Garamond"/>
        <family val="1"/>
      </rPr>
      <t>Isabel Allende. Edda útg.</t>
    </r>
  </si>
  <si>
    <t>Ævisögur og endurminningar</t>
  </si>
  <si>
    <r>
      <t>Jónsbók Saga Jóns Ólafssonar</t>
    </r>
    <r>
      <rPr>
        <sz val="12"/>
        <rFont val="Garamond"/>
        <family val="1"/>
      </rPr>
      <t>. Einar Kárason. Edda útg.</t>
    </r>
  </si>
  <si>
    <r>
      <t>Auður Eir: Sólin kemur…</t>
    </r>
    <r>
      <rPr>
        <sz val="12"/>
        <rFont val="Garamond"/>
        <family val="1"/>
      </rPr>
      <t>Auður Eir Viljhjálmsdóttir og Edda Andrésdóttir. Veröld</t>
    </r>
  </si>
  <si>
    <r>
      <t>Myndin af pabba: Saga Thelmu</t>
    </r>
    <r>
      <rPr>
        <sz val="12"/>
        <rFont val="Garamond"/>
        <family val="1"/>
      </rPr>
      <t>. Gerður Kristný. Edda útg.</t>
    </r>
  </si>
  <si>
    <r>
      <t>Ég elska þig stormur: Ævisaga Hannesar Hafstein</t>
    </r>
    <r>
      <rPr>
        <sz val="12"/>
        <rFont val="Garamond"/>
        <family val="1"/>
      </rPr>
      <t>. Guðjón Friðriksson. Edda útg.</t>
    </r>
  </si>
  <si>
    <r>
      <t xml:space="preserve">Skuggabörn. </t>
    </r>
    <r>
      <rPr>
        <sz val="12"/>
        <rFont val="Garamond"/>
        <family val="1"/>
      </rPr>
      <t>Reynir Traustason.              Edda útg.</t>
    </r>
  </si>
  <si>
    <r>
      <t xml:space="preserve">Sagnamaðurinn Örn Clausen.              </t>
    </r>
    <r>
      <rPr>
        <sz val="12"/>
        <rFont val="Garamond"/>
        <family val="1"/>
      </rPr>
      <t xml:space="preserve"> Eyrún Ingadóttir. Veröld</t>
    </r>
  </si>
  <si>
    <t>Ljóðabækur</t>
  </si>
  <si>
    <r>
      <t>Kvöldganga með fuglum</t>
    </r>
    <r>
      <rPr>
        <sz val="12"/>
        <rFont val="Garamond"/>
        <family val="1"/>
      </rPr>
      <t>. Matthías Johannessen. Edda útg.</t>
    </r>
  </si>
  <si>
    <r>
      <t>Hættir og mörk. Þórarinn Eldjárn</t>
    </r>
    <r>
      <rPr>
        <sz val="12"/>
        <rFont val="Garamond"/>
        <family val="1"/>
      </rPr>
      <t>. Edda útg.</t>
    </r>
  </si>
  <si>
    <t>Ýmsar bækur</t>
  </si>
  <si>
    <r>
      <t xml:space="preserve">Huldukonur í íslenskri myndlist. </t>
    </r>
    <r>
      <rPr>
        <sz val="12"/>
        <rFont val="Garamond"/>
        <family val="1"/>
      </rPr>
      <t>Hrafnhildur Schram. Edda útg MM.</t>
    </r>
  </si>
  <si>
    <t>Barna- og unglingabækur</t>
  </si>
  <si>
    <r>
      <t>Harry Potter og blendingsprinsinn</t>
    </r>
    <r>
      <rPr>
        <sz val="12"/>
        <rFont val="Garamond"/>
        <family val="1"/>
      </rPr>
      <t>. J.K. Rowling. Bjartur</t>
    </r>
  </si>
  <si>
    <r>
      <t>Fíasól í Hósiló</t>
    </r>
    <r>
      <rPr>
        <sz val="12"/>
        <rFont val="Garamond"/>
        <family val="1"/>
      </rPr>
      <t>. Kristín Helga Gunnarsdóttir. Edda útg.</t>
    </r>
  </si>
  <si>
    <r>
      <t xml:space="preserve">Dagbók Prinsessu. </t>
    </r>
    <r>
      <rPr>
        <sz val="12"/>
        <rFont val="Garamond"/>
        <family val="1"/>
      </rPr>
      <t>Meg Cabot.                 JPV útg.</t>
    </r>
  </si>
  <si>
    <r>
      <t>Steinhjartað.</t>
    </r>
    <r>
      <rPr>
        <sz val="12"/>
        <rFont val="Garamond"/>
        <family val="1"/>
      </rPr>
      <t xml:space="preserve"> Sigrún Eldjárn.                      Edda útg.</t>
    </r>
  </si>
  <si>
    <r>
      <t>Kapteinn Ofurbrók og líftæknilega horskrímslið</t>
    </r>
    <r>
      <rPr>
        <sz val="12"/>
        <rFont val="Garamond"/>
        <family val="1"/>
      </rPr>
      <t>. Dav Pilky. JPV útg.</t>
    </r>
  </si>
  <si>
    <r>
      <t>Jólasveinasaga</t>
    </r>
    <r>
      <rPr>
        <sz val="12"/>
        <rFont val="Garamond"/>
        <family val="1"/>
      </rPr>
      <t>. Bergljót Arnalds. Virago.</t>
    </r>
  </si>
  <si>
    <r>
      <t>Einar Áskell og Mangi leynivinur</t>
    </r>
    <r>
      <rPr>
        <sz val="12"/>
        <rFont val="Garamond"/>
        <family val="1"/>
      </rPr>
      <t>. Gunilla Bergström. Edda útg.</t>
    </r>
  </si>
  <si>
    <r>
      <t>Regnboginn</t>
    </r>
    <r>
      <rPr>
        <sz val="12"/>
        <rFont val="Garamond"/>
        <family val="1"/>
      </rPr>
      <t xml:space="preserve">. Ragnheiður Gestsdóttir. Edda útg. </t>
    </r>
  </si>
  <si>
    <r>
      <t>Töfrabragða bókin</t>
    </r>
    <r>
      <rPr>
        <sz val="12"/>
        <rFont val="Garamond"/>
        <family val="1"/>
      </rPr>
      <t>. Jón Víðis Jakobsson, JPV útg.</t>
    </r>
  </si>
  <si>
    <t>1/ Allar bækur á 3 fyrir 2 tilboði. Sú ódýrasta frítt</t>
  </si>
  <si>
    <r>
      <t xml:space="preserve">Hrafninn. </t>
    </r>
    <r>
      <rPr>
        <sz val="12"/>
        <rFont val="Garamond"/>
        <family val="1"/>
      </rPr>
      <t>Vilborg Davíðsdóttir.              Edda útg.</t>
    </r>
  </si>
  <si>
    <r>
      <t>Vetrarborgin</t>
    </r>
    <r>
      <rPr>
        <sz val="12"/>
        <rFont val="Garamond"/>
        <family val="1"/>
      </rPr>
      <t>. Arnaldur Indriðason.              Edda útg.</t>
    </r>
  </si>
  <si>
    <r>
      <t xml:space="preserve">Við enda hringsins. </t>
    </r>
    <r>
      <rPr>
        <sz val="12"/>
        <rFont val="Garamond"/>
        <family val="1"/>
      </rPr>
      <t>Tom Egeland.          JPV útg.</t>
    </r>
  </si>
  <si>
    <r>
      <t xml:space="preserve">Gæfuspor: Gildin í lífinu.              </t>
    </r>
    <r>
      <rPr>
        <sz val="12"/>
        <rFont val="Garamond"/>
        <family val="1"/>
      </rPr>
      <t>Gunnar Hersveinn. JPV útg.</t>
    </r>
  </si>
  <si>
    <r>
      <t xml:space="preserve">Líkami fyrir lífið: Fyrir komur.                </t>
    </r>
    <r>
      <rPr>
        <sz val="12"/>
        <rFont val="Garamond"/>
        <family val="1"/>
      </rPr>
      <t xml:space="preserve">Pamela Peeke. Útkall. </t>
    </r>
  </si>
  <si>
    <r>
      <t xml:space="preserve">Ljónadrengurinn: Sannleikurinn.                </t>
    </r>
    <r>
      <rPr>
        <sz val="12"/>
        <rFont val="Garamond"/>
        <family val="1"/>
      </rPr>
      <t>Zizou Corder. Bjartur</t>
    </r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</si>
</sst>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</numFmts>
  <fonts count="8">
    <font>
      <sz val="10"/>
      <name val="Arial"/>
      <family val="0"/>
    </font>
    <font>
      <b/>
      <sz val="14"/>
      <name val="Garamond"/>
      <family val="1"/>
    </font>
    <font>
      <b/>
      <sz val="11"/>
      <name val="Garamond"/>
      <family val="1"/>
    </font>
    <font>
      <b/>
      <vertAlign val="superscript"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textRotation="90" wrapText="1"/>
    </xf>
    <xf numFmtId="0" fontId="2" fillId="0" borderId="2" xfId="0" applyFont="1" applyFill="1" applyBorder="1" applyAlignment="1">
      <alignment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4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4" fillId="0" borderId="7" xfId="0" applyFont="1" applyBorder="1" applyAlignment="1">
      <alignment wrapText="1"/>
    </xf>
    <xf numFmtId="164" fontId="6" fillId="0" borderId="8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164" fontId="6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 horizontal="center"/>
    </xf>
    <xf numFmtId="164" fontId="6" fillId="5" borderId="13" xfId="0" applyNumberFormat="1" applyFont="1" applyFill="1" applyBorder="1" applyAlignment="1">
      <alignment/>
    </xf>
    <xf numFmtId="0" fontId="4" fillId="0" borderId="17" xfId="0" applyFont="1" applyBorder="1" applyAlignment="1">
      <alignment wrapText="1"/>
    </xf>
    <xf numFmtId="164" fontId="6" fillId="0" borderId="18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0" fontId="6" fillId="2" borderId="19" xfId="0" applyFont="1" applyFill="1" applyBorder="1" applyAlignment="1">
      <alignment/>
    </xf>
    <xf numFmtId="164" fontId="6" fillId="2" borderId="19" xfId="0" applyNumberFormat="1" applyFont="1" applyFill="1" applyBorder="1" applyAlignment="1">
      <alignment/>
    </xf>
    <xf numFmtId="0" fontId="4" fillId="0" borderId="20" xfId="0" applyFont="1" applyBorder="1" applyAlignment="1">
      <alignment wrapText="1"/>
    </xf>
    <xf numFmtId="164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  <xf numFmtId="164" fontId="6" fillId="4" borderId="15" xfId="0" applyNumberFormat="1" applyFont="1" applyFill="1" applyBorder="1" applyAlignment="1">
      <alignment/>
    </xf>
    <xf numFmtId="164" fontId="6" fillId="5" borderId="15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0" fillId="2" borderId="2" xfId="0" applyFill="1" applyBorder="1" applyAlignment="1">
      <alignment/>
    </xf>
    <xf numFmtId="0" fontId="0" fillId="2" borderId="25" xfId="0" applyFill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5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6" fillId="4" borderId="14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4" fontId="6" fillId="4" borderId="23" xfId="0" applyNumberFormat="1" applyFont="1" applyFill="1" applyBorder="1" applyAlignment="1">
      <alignment/>
    </xf>
    <xf numFmtId="164" fontId="6" fillId="5" borderId="23" xfId="0" applyNumberFormat="1" applyFont="1" applyFill="1" applyBorder="1" applyAlignment="1">
      <alignment/>
    </xf>
    <xf numFmtId="164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6" fillId="4" borderId="27" xfId="0" applyNumberFormat="1" applyFont="1" applyFill="1" applyBorder="1" applyAlignment="1">
      <alignment/>
    </xf>
    <xf numFmtId="164" fontId="6" fillId="5" borderId="27" xfId="0" applyNumberFormat="1" applyFont="1" applyFill="1" applyBorder="1" applyAlignment="1">
      <alignment/>
    </xf>
    <xf numFmtId="164" fontId="6" fillId="0" borderId="27" xfId="0" applyNumberFormat="1" applyFont="1" applyBorder="1" applyAlignment="1">
      <alignment horizontal="center"/>
    </xf>
    <xf numFmtId="164" fontId="6" fillId="0" borderId="27" xfId="0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/>
    </xf>
    <xf numFmtId="164" fontId="6" fillId="4" borderId="10" xfId="0" applyNumberFormat="1" applyFont="1" applyFill="1" applyBorder="1" applyAlignment="1">
      <alignment/>
    </xf>
    <xf numFmtId="164" fontId="6" fillId="5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2" borderId="29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4" fontId="6" fillId="4" borderId="26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6" fillId="5" borderId="8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164" fontId="6" fillId="5" borderId="18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/>
    </xf>
    <xf numFmtId="164" fontId="6" fillId="2" borderId="30" xfId="0" applyNumberFormat="1" applyFont="1" applyFill="1" applyBorder="1" applyAlignment="1">
      <alignment/>
    </xf>
    <xf numFmtId="164" fontId="6" fillId="2" borderId="31" xfId="0" applyNumberFormat="1" applyFont="1" applyFill="1" applyBorder="1" applyAlignment="1">
      <alignment/>
    </xf>
    <xf numFmtId="164" fontId="6" fillId="2" borderId="32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 wrapText="1"/>
    </xf>
    <xf numFmtId="164" fontId="6" fillId="2" borderId="33" xfId="0" applyNumberFormat="1" applyFont="1" applyFill="1" applyBorder="1" applyAlignment="1">
      <alignment/>
    </xf>
    <xf numFmtId="164" fontId="6" fillId="2" borderId="34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6.421875" style="40" customWidth="1"/>
    <col min="2" max="2" width="8.140625" style="41" customWidth="1"/>
    <col min="3" max="3" width="8.8515625" style="0" customWidth="1"/>
    <col min="4" max="4" width="8.7109375" style="0" customWidth="1"/>
    <col min="5" max="13" width="8.28125" style="0" customWidth="1"/>
    <col min="14" max="14" width="8.8515625" style="42" customWidth="1"/>
    <col min="15" max="16" width="8.8515625" style="0" customWidth="1"/>
    <col min="17" max="17" width="6.140625" style="0" customWidth="1"/>
    <col min="18" max="20" width="8.28125" style="0" customWidth="1"/>
    <col min="21" max="21" width="6.8515625" style="0" customWidth="1"/>
  </cols>
  <sheetData>
    <row r="1" spans="1:21" s="43" customFormat="1" ht="99" customHeight="1" thickBot="1">
      <c r="A1" s="1" t="s">
        <v>0</v>
      </c>
      <c r="B1" s="50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6" t="s">
        <v>11</v>
      </c>
      <c r="M1" s="3" t="s">
        <v>12</v>
      </c>
      <c r="N1" s="7" t="s">
        <v>13</v>
      </c>
      <c r="O1" s="8" t="s">
        <v>14</v>
      </c>
      <c r="P1" s="7" t="s">
        <v>15</v>
      </c>
      <c r="Q1" s="9" t="s">
        <v>16</v>
      </c>
      <c r="R1" s="10" t="s">
        <v>17</v>
      </c>
      <c r="S1" s="11" t="s">
        <v>18</v>
      </c>
      <c r="T1" s="12" t="s">
        <v>19</v>
      </c>
      <c r="U1" s="2" t="s">
        <v>20</v>
      </c>
    </row>
    <row r="2" spans="1:21" s="44" customFormat="1" ht="21" customHeight="1" thickBot="1">
      <c r="A2" s="13" t="s">
        <v>21</v>
      </c>
      <c r="B2" s="51"/>
      <c r="C2" s="14" t="s">
        <v>22</v>
      </c>
      <c r="D2" s="15" t="s">
        <v>22</v>
      </c>
      <c r="E2" s="14" t="s">
        <v>22</v>
      </c>
      <c r="F2" s="14" t="s">
        <v>22</v>
      </c>
      <c r="G2" s="16" t="s">
        <v>22</v>
      </c>
      <c r="H2" s="14" t="s">
        <v>22</v>
      </c>
      <c r="I2" s="14" t="s">
        <v>22</v>
      </c>
      <c r="J2" s="14" t="s">
        <v>22</v>
      </c>
      <c r="K2" s="14" t="s">
        <v>22</v>
      </c>
      <c r="L2" s="14" t="s">
        <v>22</v>
      </c>
      <c r="M2" s="14" t="s">
        <v>22</v>
      </c>
      <c r="N2" s="15" t="s">
        <v>22</v>
      </c>
      <c r="O2" s="15" t="s">
        <v>22</v>
      </c>
      <c r="P2" s="14" t="s">
        <v>22</v>
      </c>
      <c r="Q2" s="52"/>
      <c r="R2" s="17"/>
      <c r="S2" s="17"/>
      <c r="T2" s="17"/>
      <c r="U2" s="18"/>
    </row>
    <row r="3" spans="1:21" ht="31.5">
      <c r="A3" s="19" t="s">
        <v>61</v>
      </c>
      <c r="B3" s="91">
        <v>4690</v>
      </c>
      <c r="C3" s="72">
        <v>3990</v>
      </c>
      <c r="D3" s="22">
        <v>3990</v>
      </c>
      <c r="E3" s="22">
        <v>3283</v>
      </c>
      <c r="F3" s="22">
        <v>3495</v>
      </c>
      <c r="G3" s="73">
        <v>4590</v>
      </c>
      <c r="H3" s="22">
        <v>3395</v>
      </c>
      <c r="I3" s="22">
        <v>3049</v>
      </c>
      <c r="J3" s="22">
        <v>3752</v>
      </c>
      <c r="K3" s="74">
        <v>3040</v>
      </c>
      <c r="L3" s="22">
        <v>3283</v>
      </c>
      <c r="M3" s="22">
        <v>3283</v>
      </c>
      <c r="N3" s="75">
        <v>3990</v>
      </c>
      <c r="O3" s="75">
        <v>3990</v>
      </c>
      <c r="P3" s="20">
        <v>3049</v>
      </c>
      <c r="Q3" s="21">
        <f>COUNT(C3:P3)</f>
        <v>14</v>
      </c>
      <c r="R3" s="22">
        <f>AVERAGE(C3:P3)</f>
        <v>3584.214285714286</v>
      </c>
      <c r="S3" s="22">
        <f>MAX(C3:P3)</f>
        <v>4590</v>
      </c>
      <c r="T3" s="22">
        <f>MIN(C3:P3)</f>
        <v>3040</v>
      </c>
      <c r="U3" s="23">
        <f>(S3-T3)/T3</f>
        <v>0.5098684210526315</v>
      </c>
    </row>
    <row r="4" spans="1:21" ht="31.5">
      <c r="A4" s="24" t="s">
        <v>23</v>
      </c>
      <c r="B4" s="92">
        <v>4690</v>
      </c>
      <c r="C4" s="53">
        <v>3990</v>
      </c>
      <c r="D4" s="27">
        <v>3990</v>
      </c>
      <c r="E4" s="27">
        <v>3518</v>
      </c>
      <c r="F4" s="27">
        <v>3750</v>
      </c>
      <c r="G4" s="45">
        <v>4590</v>
      </c>
      <c r="H4" s="27">
        <v>3495</v>
      </c>
      <c r="I4" s="27">
        <v>3049</v>
      </c>
      <c r="J4" s="27">
        <v>3752</v>
      </c>
      <c r="K4" s="46">
        <v>3040</v>
      </c>
      <c r="L4" s="27">
        <v>3283</v>
      </c>
      <c r="M4" s="27">
        <v>3049</v>
      </c>
      <c r="N4" s="47">
        <v>3985</v>
      </c>
      <c r="O4" s="47">
        <v>3750</v>
      </c>
      <c r="P4" s="25">
        <v>3049</v>
      </c>
      <c r="Q4" s="26">
        <f aca="true" t="shared" si="0" ref="Q4:Q43">COUNT(C4:P4)</f>
        <v>14</v>
      </c>
      <c r="R4" s="27">
        <f aca="true" t="shared" si="1" ref="R4:R43">AVERAGE(C4:P4)</f>
        <v>3592.1428571428573</v>
      </c>
      <c r="S4" s="27">
        <f aca="true" t="shared" si="2" ref="S4:S43">MAX(C4:P4)</f>
        <v>4590</v>
      </c>
      <c r="T4" s="27">
        <f aca="true" t="shared" si="3" ref="T4:T43">MIN(C4:P4)</f>
        <v>3040</v>
      </c>
      <c r="U4" s="28">
        <f aca="true" t="shared" si="4" ref="U4:U43">(S4-T4)/T4</f>
        <v>0.5098684210526315</v>
      </c>
    </row>
    <row r="5" spans="1:21" ht="31.5">
      <c r="A5" s="24" t="s">
        <v>24</v>
      </c>
      <c r="B5" s="92">
        <v>4690</v>
      </c>
      <c r="C5" s="53">
        <v>3990</v>
      </c>
      <c r="D5" s="27">
        <v>3990</v>
      </c>
      <c r="E5" s="27">
        <v>3283</v>
      </c>
      <c r="F5" s="27">
        <v>3495</v>
      </c>
      <c r="G5" s="45">
        <v>4590</v>
      </c>
      <c r="H5" s="27">
        <v>3594</v>
      </c>
      <c r="I5" s="27">
        <v>2814</v>
      </c>
      <c r="J5" s="27">
        <v>3690</v>
      </c>
      <c r="K5" s="46">
        <v>2812</v>
      </c>
      <c r="L5" s="27">
        <v>3283</v>
      </c>
      <c r="M5" s="27">
        <v>3752</v>
      </c>
      <c r="N5" s="47">
        <v>3985</v>
      </c>
      <c r="O5" s="47">
        <v>3990</v>
      </c>
      <c r="P5" s="25">
        <v>2814</v>
      </c>
      <c r="Q5" s="26">
        <f t="shared" si="0"/>
        <v>14</v>
      </c>
      <c r="R5" s="27">
        <f t="shared" si="1"/>
        <v>3577.285714285714</v>
      </c>
      <c r="S5" s="27">
        <f t="shared" si="2"/>
        <v>4590</v>
      </c>
      <c r="T5" s="27">
        <f t="shared" si="3"/>
        <v>2812</v>
      </c>
      <c r="U5" s="28">
        <f t="shared" si="4"/>
        <v>0.6322901849217639</v>
      </c>
    </row>
    <row r="6" spans="1:21" ht="31.5">
      <c r="A6" s="24" t="s">
        <v>25</v>
      </c>
      <c r="B6" s="92">
        <v>4680</v>
      </c>
      <c r="C6" s="53">
        <v>3990</v>
      </c>
      <c r="D6" s="27">
        <v>3990</v>
      </c>
      <c r="E6" s="27">
        <v>3978</v>
      </c>
      <c r="F6" s="27">
        <v>3680</v>
      </c>
      <c r="G6" s="45">
        <v>4580</v>
      </c>
      <c r="H6" s="27">
        <v>2995</v>
      </c>
      <c r="I6" s="27">
        <v>3042</v>
      </c>
      <c r="J6" s="27">
        <v>3744</v>
      </c>
      <c r="K6" s="27">
        <v>2990</v>
      </c>
      <c r="L6" s="27">
        <v>3276</v>
      </c>
      <c r="M6" s="27">
        <v>3276</v>
      </c>
      <c r="N6" s="47">
        <v>3970</v>
      </c>
      <c r="O6" s="46">
        <v>2880</v>
      </c>
      <c r="P6" s="25">
        <v>3042</v>
      </c>
      <c r="Q6" s="26">
        <f t="shared" si="0"/>
        <v>14</v>
      </c>
      <c r="R6" s="27">
        <f t="shared" si="1"/>
        <v>3530.9285714285716</v>
      </c>
      <c r="S6" s="27">
        <f t="shared" si="2"/>
        <v>4580</v>
      </c>
      <c r="T6" s="27">
        <f t="shared" si="3"/>
        <v>2880</v>
      </c>
      <c r="U6" s="28">
        <f t="shared" si="4"/>
        <v>0.5902777777777778</v>
      </c>
    </row>
    <row r="7" spans="1:21" ht="31.5">
      <c r="A7" s="24" t="s">
        <v>26</v>
      </c>
      <c r="B7" s="92">
        <v>4690</v>
      </c>
      <c r="C7" s="53">
        <v>3990</v>
      </c>
      <c r="D7" s="27">
        <v>3990</v>
      </c>
      <c r="E7" s="27">
        <v>3752</v>
      </c>
      <c r="F7" s="27">
        <v>3495</v>
      </c>
      <c r="G7" s="45">
        <v>4590</v>
      </c>
      <c r="H7" s="27">
        <v>4220</v>
      </c>
      <c r="I7" s="27">
        <v>3049</v>
      </c>
      <c r="J7" s="27">
        <v>3752</v>
      </c>
      <c r="K7" s="46">
        <v>3029</v>
      </c>
      <c r="L7" s="27">
        <v>3273</v>
      </c>
      <c r="M7" s="27">
        <v>3752</v>
      </c>
      <c r="N7" s="47">
        <v>3990</v>
      </c>
      <c r="O7" s="47">
        <v>3990</v>
      </c>
      <c r="P7" s="25">
        <v>3049</v>
      </c>
      <c r="Q7" s="26">
        <f t="shared" si="0"/>
        <v>14</v>
      </c>
      <c r="R7" s="27">
        <f t="shared" si="1"/>
        <v>3708.6428571428573</v>
      </c>
      <c r="S7" s="27">
        <f t="shared" si="2"/>
        <v>4590</v>
      </c>
      <c r="T7" s="27">
        <f t="shared" si="3"/>
        <v>3029</v>
      </c>
      <c r="U7" s="28">
        <f t="shared" si="4"/>
        <v>0.5153516011885111</v>
      </c>
    </row>
    <row r="8" spans="1:21" ht="31.5">
      <c r="A8" s="24" t="s">
        <v>27</v>
      </c>
      <c r="B8" s="92">
        <v>4290</v>
      </c>
      <c r="C8" s="53">
        <v>3645</v>
      </c>
      <c r="D8" s="27">
        <v>3645</v>
      </c>
      <c r="E8" s="27">
        <v>3647</v>
      </c>
      <c r="F8" s="27">
        <v>3432</v>
      </c>
      <c r="G8" s="45">
        <v>4190</v>
      </c>
      <c r="H8" s="27">
        <v>3594</v>
      </c>
      <c r="I8" s="27">
        <v>2789</v>
      </c>
      <c r="J8" s="27">
        <v>3432</v>
      </c>
      <c r="K8" s="46">
        <v>2780</v>
      </c>
      <c r="L8" s="27">
        <v>3003</v>
      </c>
      <c r="M8" s="27">
        <v>3432</v>
      </c>
      <c r="N8" s="47">
        <v>3645</v>
      </c>
      <c r="O8" s="47">
        <v>3645</v>
      </c>
      <c r="P8" s="25">
        <v>2789</v>
      </c>
      <c r="Q8" s="26">
        <f t="shared" si="0"/>
        <v>14</v>
      </c>
      <c r="R8" s="27">
        <f t="shared" si="1"/>
        <v>3404.8571428571427</v>
      </c>
      <c r="S8" s="27">
        <f t="shared" si="2"/>
        <v>4190</v>
      </c>
      <c r="T8" s="27">
        <f t="shared" si="3"/>
        <v>2780</v>
      </c>
      <c r="U8" s="28">
        <f t="shared" si="4"/>
        <v>0.5071942446043165</v>
      </c>
    </row>
    <row r="9" spans="1:21" ht="31.5">
      <c r="A9" s="24" t="s">
        <v>60</v>
      </c>
      <c r="B9" s="92">
        <v>4690</v>
      </c>
      <c r="C9" s="53">
        <v>3990</v>
      </c>
      <c r="D9" s="27">
        <v>3280</v>
      </c>
      <c r="E9" s="27">
        <v>3987</v>
      </c>
      <c r="F9" s="27">
        <v>3280</v>
      </c>
      <c r="G9" s="45">
        <v>4590</v>
      </c>
      <c r="H9" s="27">
        <v>4220</v>
      </c>
      <c r="I9" s="27">
        <v>3049</v>
      </c>
      <c r="J9" s="27">
        <v>3049</v>
      </c>
      <c r="K9" s="46">
        <v>3029</v>
      </c>
      <c r="L9" s="27">
        <v>3283</v>
      </c>
      <c r="M9" s="27">
        <v>3283</v>
      </c>
      <c r="N9" s="47">
        <v>3283</v>
      </c>
      <c r="O9" s="47">
        <v>3990</v>
      </c>
      <c r="P9" s="25">
        <v>3049</v>
      </c>
      <c r="Q9" s="26">
        <f t="shared" si="0"/>
        <v>14</v>
      </c>
      <c r="R9" s="27">
        <f t="shared" si="1"/>
        <v>3525.8571428571427</v>
      </c>
      <c r="S9" s="27">
        <f t="shared" si="2"/>
        <v>4590</v>
      </c>
      <c r="T9" s="27">
        <f t="shared" si="3"/>
        <v>3029</v>
      </c>
      <c r="U9" s="28">
        <f t="shared" si="4"/>
        <v>0.5153516011885111</v>
      </c>
    </row>
    <row r="10" spans="1:21" ht="31.5">
      <c r="A10" s="24" t="s">
        <v>28</v>
      </c>
      <c r="B10" s="92">
        <v>4290</v>
      </c>
      <c r="C10" s="54">
        <v>3430</v>
      </c>
      <c r="D10" s="46">
        <v>3430</v>
      </c>
      <c r="E10" s="27">
        <v>3861</v>
      </c>
      <c r="F10" s="27">
        <v>3432</v>
      </c>
      <c r="G10" s="45">
        <v>4190</v>
      </c>
      <c r="H10" s="27">
        <v>3860</v>
      </c>
      <c r="I10" s="48" t="s">
        <v>29</v>
      </c>
      <c r="J10" s="27">
        <v>3647</v>
      </c>
      <c r="K10" s="48" t="s">
        <v>29</v>
      </c>
      <c r="L10" s="48" t="s">
        <v>29</v>
      </c>
      <c r="M10" s="27">
        <v>3432</v>
      </c>
      <c r="N10" s="47">
        <v>3645</v>
      </c>
      <c r="O10" s="46">
        <v>3430</v>
      </c>
      <c r="P10" s="63" t="s">
        <v>29</v>
      </c>
      <c r="Q10" s="26">
        <f t="shared" si="0"/>
        <v>10</v>
      </c>
      <c r="R10" s="27">
        <f t="shared" si="1"/>
        <v>3635.7</v>
      </c>
      <c r="S10" s="27">
        <f t="shared" si="2"/>
        <v>4190</v>
      </c>
      <c r="T10" s="27">
        <f t="shared" si="3"/>
        <v>3430</v>
      </c>
      <c r="U10" s="28">
        <f t="shared" si="4"/>
        <v>0.22157434402332363</v>
      </c>
    </row>
    <row r="11" spans="1:21" ht="31.5">
      <c r="A11" s="24" t="s">
        <v>30</v>
      </c>
      <c r="B11" s="92">
        <v>4680</v>
      </c>
      <c r="C11" s="53">
        <v>3990</v>
      </c>
      <c r="D11" s="27">
        <v>3990</v>
      </c>
      <c r="E11" s="27">
        <v>4212</v>
      </c>
      <c r="F11" s="27">
        <v>3744</v>
      </c>
      <c r="G11" s="45">
        <v>4580</v>
      </c>
      <c r="H11" s="27">
        <v>3990</v>
      </c>
      <c r="I11" s="27">
        <v>3042</v>
      </c>
      <c r="J11" s="27">
        <v>3510</v>
      </c>
      <c r="K11" s="46">
        <v>2989</v>
      </c>
      <c r="L11" s="27">
        <v>3246</v>
      </c>
      <c r="M11" s="27">
        <v>3276</v>
      </c>
      <c r="N11" s="47">
        <v>3970</v>
      </c>
      <c r="O11" s="47">
        <v>3990</v>
      </c>
      <c r="P11" s="25">
        <v>3042</v>
      </c>
      <c r="Q11" s="26">
        <f t="shared" si="0"/>
        <v>14</v>
      </c>
      <c r="R11" s="27">
        <f t="shared" si="1"/>
        <v>3683.6428571428573</v>
      </c>
      <c r="S11" s="27">
        <f t="shared" si="2"/>
        <v>4580</v>
      </c>
      <c r="T11" s="27">
        <f t="shared" si="3"/>
        <v>2989</v>
      </c>
      <c r="U11" s="28">
        <f t="shared" si="4"/>
        <v>0.5322850451656073</v>
      </c>
    </row>
    <row r="12" spans="1:21" ht="18.75" customHeight="1">
      <c r="A12" s="24" t="s">
        <v>31</v>
      </c>
      <c r="B12" s="92">
        <v>3980</v>
      </c>
      <c r="C12" s="55">
        <v>3380</v>
      </c>
      <c r="D12" s="47">
        <v>3380</v>
      </c>
      <c r="E12" s="27">
        <v>2985</v>
      </c>
      <c r="F12" s="27">
        <v>3184</v>
      </c>
      <c r="G12" s="47">
        <v>3380</v>
      </c>
      <c r="H12" s="45">
        <v>3490</v>
      </c>
      <c r="I12" s="27">
        <v>2594</v>
      </c>
      <c r="J12" s="27">
        <v>3184</v>
      </c>
      <c r="K12" s="46">
        <v>2593</v>
      </c>
      <c r="L12" s="48" t="s">
        <v>29</v>
      </c>
      <c r="M12" s="27">
        <v>3184</v>
      </c>
      <c r="N12" s="47">
        <v>3380</v>
      </c>
      <c r="O12" s="47">
        <v>3380</v>
      </c>
      <c r="P12" s="25">
        <v>2594</v>
      </c>
      <c r="Q12" s="26">
        <f t="shared" si="0"/>
        <v>13</v>
      </c>
      <c r="R12" s="27">
        <f t="shared" si="1"/>
        <v>3131.3846153846152</v>
      </c>
      <c r="S12" s="27">
        <f t="shared" si="2"/>
        <v>3490</v>
      </c>
      <c r="T12" s="27">
        <f t="shared" si="3"/>
        <v>2593</v>
      </c>
      <c r="U12" s="28">
        <f t="shared" si="4"/>
        <v>0.3459313536444273</v>
      </c>
    </row>
    <row r="13" spans="1:21" ht="32.25" thickBot="1">
      <c r="A13" s="30" t="s">
        <v>32</v>
      </c>
      <c r="B13" s="93">
        <v>4690</v>
      </c>
      <c r="C13" s="64">
        <v>3990</v>
      </c>
      <c r="D13" s="65">
        <v>3990</v>
      </c>
      <c r="E13" s="65">
        <v>4221</v>
      </c>
      <c r="F13" s="65">
        <v>3752</v>
      </c>
      <c r="G13" s="66">
        <v>4590</v>
      </c>
      <c r="H13" s="65">
        <v>4220</v>
      </c>
      <c r="I13" s="65">
        <v>3283</v>
      </c>
      <c r="J13" s="65">
        <v>3518</v>
      </c>
      <c r="K13" s="67">
        <v>3281</v>
      </c>
      <c r="L13" s="68" t="s">
        <v>29</v>
      </c>
      <c r="M13" s="65">
        <v>3752</v>
      </c>
      <c r="N13" s="69">
        <v>3990</v>
      </c>
      <c r="O13" s="69">
        <v>3990</v>
      </c>
      <c r="P13" s="31">
        <v>3283</v>
      </c>
      <c r="Q13" s="70">
        <f t="shared" si="0"/>
        <v>13</v>
      </c>
      <c r="R13" s="65">
        <f t="shared" si="1"/>
        <v>3835.3846153846152</v>
      </c>
      <c r="S13" s="65">
        <f t="shared" si="2"/>
        <v>4590</v>
      </c>
      <c r="T13" s="65">
        <f t="shared" si="3"/>
        <v>3281</v>
      </c>
      <c r="U13" s="71">
        <f t="shared" si="4"/>
        <v>0.39896373056994816</v>
      </c>
    </row>
    <row r="14" spans="1:21" s="44" customFormat="1" ht="21" customHeight="1" thickBot="1">
      <c r="A14" s="13" t="s">
        <v>33</v>
      </c>
      <c r="B14" s="94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8"/>
      <c r="P14" s="33"/>
      <c r="Q14" s="79"/>
      <c r="R14" s="78"/>
      <c r="S14" s="78"/>
      <c r="T14" s="78"/>
      <c r="U14" s="80"/>
    </row>
    <row r="15" spans="1:21" ht="31.5">
      <c r="A15" s="19" t="s">
        <v>62</v>
      </c>
      <c r="B15" s="91">
        <v>4480</v>
      </c>
      <c r="C15" s="72">
        <v>3940</v>
      </c>
      <c r="D15" s="22">
        <v>3940</v>
      </c>
      <c r="E15" s="22">
        <v>4032</v>
      </c>
      <c r="F15" s="22">
        <v>3495</v>
      </c>
      <c r="G15" s="73">
        <v>4380</v>
      </c>
      <c r="H15" s="74">
        <v>2867</v>
      </c>
      <c r="I15" s="22">
        <v>2912</v>
      </c>
      <c r="J15" s="22">
        <v>3584</v>
      </c>
      <c r="K15" s="22">
        <v>2910</v>
      </c>
      <c r="L15" s="22">
        <v>3136</v>
      </c>
      <c r="M15" s="22">
        <v>3584</v>
      </c>
      <c r="N15" s="75">
        <v>3810</v>
      </c>
      <c r="O15" s="75">
        <v>3940</v>
      </c>
      <c r="P15" s="20">
        <v>2912</v>
      </c>
      <c r="Q15" s="21">
        <f t="shared" si="0"/>
        <v>14</v>
      </c>
      <c r="R15" s="22">
        <f t="shared" si="1"/>
        <v>3531.5714285714284</v>
      </c>
      <c r="S15" s="22">
        <f t="shared" si="2"/>
        <v>4380</v>
      </c>
      <c r="T15" s="22">
        <f t="shared" si="3"/>
        <v>2867</v>
      </c>
      <c r="U15" s="23">
        <f t="shared" si="4"/>
        <v>0.5277293337983955</v>
      </c>
    </row>
    <row r="16" spans="1:21" ht="18.75" customHeight="1">
      <c r="A16" s="24" t="s">
        <v>34</v>
      </c>
      <c r="B16" s="92">
        <v>4280</v>
      </c>
      <c r="C16" s="55">
        <v>3790</v>
      </c>
      <c r="D16" s="27">
        <v>3790</v>
      </c>
      <c r="E16" s="27">
        <v>3852</v>
      </c>
      <c r="F16" s="27">
        <v>3495</v>
      </c>
      <c r="G16" s="45">
        <v>4180</v>
      </c>
      <c r="H16" s="46">
        <v>2539</v>
      </c>
      <c r="I16" s="27">
        <v>2782</v>
      </c>
      <c r="J16" s="27">
        <v>3210</v>
      </c>
      <c r="K16" s="27">
        <v>2780</v>
      </c>
      <c r="L16" s="27">
        <v>2996</v>
      </c>
      <c r="M16" s="27">
        <v>3424</v>
      </c>
      <c r="N16" s="47">
        <v>3640</v>
      </c>
      <c r="O16" s="47">
        <v>3790</v>
      </c>
      <c r="P16" s="25">
        <v>2782</v>
      </c>
      <c r="Q16" s="26">
        <f t="shared" si="0"/>
        <v>14</v>
      </c>
      <c r="R16" s="27">
        <f t="shared" si="1"/>
        <v>3360.714285714286</v>
      </c>
      <c r="S16" s="27">
        <f t="shared" si="2"/>
        <v>4180</v>
      </c>
      <c r="T16" s="27">
        <f t="shared" si="3"/>
        <v>2539</v>
      </c>
      <c r="U16" s="28">
        <f t="shared" si="4"/>
        <v>0.6463174478141</v>
      </c>
    </row>
    <row r="17" spans="1:21" ht="31.5">
      <c r="A17" s="24" t="s">
        <v>35</v>
      </c>
      <c r="B17" s="92">
        <v>3980</v>
      </c>
      <c r="C17" s="56">
        <v>3980</v>
      </c>
      <c r="D17" s="45">
        <v>3980</v>
      </c>
      <c r="E17" s="27">
        <v>3582</v>
      </c>
      <c r="F17" s="27">
        <v>3480</v>
      </c>
      <c r="G17" s="27">
        <v>3880</v>
      </c>
      <c r="H17" s="48" t="s">
        <v>29</v>
      </c>
      <c r="I17" s="27">
        <v>2547</v>
      </c>
      <c r="J17" s="27">
        <v>3383</v>
      </c>
      <c r="K17" s="46">
        <v>2529</v>
      </c>
      <c r="L17" s="48" t="s">
        <v>29</v>
      </c>
      <c r="M17" s="27">
        <v>3184</v>
      </c>
      <c r="N17" s="47">
        <v>3380</v>
      </c>
      <c r="O17" s="45">
        <v>3980</v>
      </c>
      <c r="P17" s="25">
        <v>2547</v>
      </c>
      <c r="Q17" s="26">
        <f t="shared" si="0"/>
        <v>12</v>
      </c>
      <c r="R17" s="27">
        <f t="shared" si="1"/>
        <v>3371</v>
      </c>
      <c r="S17" s="27">
        <f t="shared" si="2"/>
        <v>3980</v>
      </c>
      <c r="T17" s="27">
        <f t="shared" si="3"/>
        <v>2529</v>
      </c>
      <c r="U17" s="28">
        <f t="shared" si="4"/>
        <v>0.5737445630684065</v>
      </c>
    </row>
    <row r="18" spans="1:21" ht="18.75" customHeight="1" thickBot="1">
      <c r="A18" s="30" t="s">
        <v>36</v>
      </c>
      <c r="B18" s="93">
        <v>4690</v>
      </c>
      <c r="C18" s="81">
        <v>4690</v>
      </c>
      <c r="D18" s="66">
        <v>4690</v>
      </c>
      <c r="E18" s="65">
        <v>4221</v>
      </c>
      <c r="F18" s="65">
        <v>3752</v>
      </c>
      <c r="G18" s="65">
        <v>4590</v>
      </c>
      <c r="H18" s="65">
        <v>4220</v>
      </c>
      <c r="I18" s="65">
        <v>3049</v>
      </c>
      <c r="J18" s="65">
        <v>3752</v>
      </c>
      <c r="K18" s="67">
        <v>3040</v>
      </c>
      <c r="L18" s="68" t="s">
        <v>29</v>
      </c>
      <c r="M18" s="65">
        <v>3283</v>
      </c>
      <c r="N18" s="69">
        <v>3990</v>
      </c>
      <c r="O18" s="66">
        <v>4690</v>
      </c>
      <c r="P18" s="31">
        <v>3049</v>
      </c>
      <c r="Q18" s="70">
        <f t="shared" si="0"/>
        <v>13</v>
      </c>
      <c r="R18" s="65">
        <f t="shared" si="1"/>
        <v>3924.3076923076924</v>
      </c>
      <c r="S18" s="65">
        <f t="shared" si="2"/>
        <v>4690</v>
      </c>
      <c r="T18" s="65">
        <f t="shared" si="3"/>
        <v>3040</v>
      </c>
      <c r="U18" s="71">
        <f t="shared" si="4"/>
        <v>0.5427631578947368</v>
      </c>
    </row>
    <row r="19" spans="1:21" s="44" customFormat="1" ht="21" customHeight="1" thickBot="1">
      <c r="A19" s="13" t="s">
        <v>37</v>
      </c>
      <c r="B19" s="32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78"/>
      <c r="P19" s="33"/>
      <c r="Q19" s="79"/>
      <c r="R19" s="78"/>
      <c r="S19" s="78"/>
      <c r="T19" s="78"/>
      <c r="U19" s="80"/>
    </row>
    <row r="20" spans="1:21" ht="31.5">
      <c r="A20" s="19" t="s">
        <v>38</v>
      </c>
      <c r="B20" s="91">
        <v>5990</v>
      </c>
      <c r="C20" s="82">
        <v>4990</v>
      </c>
      <c r="D20" s="73">
        <v>5990</v>
      </c>
      <c r="E20" s="22">
        <v>4493</v>
      </c>
      <c r="F20" s="22">
        <v>4792</v>
      </c>
      <c r="G20" s="22">
        <v>5890</v>
      </c>
      <c r="H20" s="22">
        <v>3974</v>
      </c>
      <c r="I20" s="74">
        <v>2995</v>
      </c>
      <c r="J20" s="22">
        <v>3980</v>
      </c>
      <c r="K20" s="74">
        <v>2995</v>
      </c>
      <c r="L20" s="22">
        <v>4193</v>
      </c>
      <c r="M20" s="22">
        <v>4193</v>
      </c>
      <c r="N20" s="75">
        <v>4990</v>
      </c>
      <c r="O20" s="75">
        <v>4990</v>
      </c>
      <c r="P20" s="83">
        <v>2995</v>
      </c>
      <c r="Q20" s="21">
        <f t="shared" si="0"/>
        <v>14</v>
      </c>
      <c r="R20" s="22">
        <f t="shared" si="1"/>
        <v>4390</v>
      </c>
      <c r="S20" s="22">
        <f t="shared" si="2"/>
        <v>5990</v>
      </c>
      <c r="T20" s="22">
        <f t="shared" si="3"/>
        <v>2995</v>
      </c>
      <c r="U20" s="23">
        <f t="shared" si="4"/>
        <v>1</v>
      </c>
    </row>
    <row r="21" spans="1:21" ht="47.25">
      <c r="A21" s="24" t="s">
        <v>39</v>
      </c>
      <c r="B21" s="92">
        <v>4990</v>
      </c>
      <c r="C21" s="55">
        <v>4190</v>
      </c>
      <c r="D21" s="45">
        <v>4990</v>
      </c>
      <c r="E21" s="27">
        <v>3743</v>
      </c>
      <c r="F21" s="27">
        <v>3990</v>
      </c>
      <c r="G21" s="27">
        <v>4890</v>
      </c>
      <c r="H21" s="27">
        <v>3490</v>
      </c>
      <c r="I21" s="27">
        <v>3194</v>
      </c>
      <c r="J21" s="27">
        <v>3990</v>
      </c>
      <c r="K21" s="46">
        <v>3129</v>
      </c>
      <c r="L21" s="27">
        <v>3493</v>
      </c>
      <c r="M21" s="27">
        <v>3244</v>
      </c>
      <c r="N21" s="49" t="s">
        <v>29</v>
      </c>
      <c r="O21" s="47">
        <v>4190</v>
      </c>
      <c r="P21" s="25">
        <v>3194</v>
      </c>
      <c r="Q21" s="26">
        <f t="shared" si="0"/>
        <v>13</v>
      </c>
      <c r="R21" s="27">
        <f t="shared" si="1"/>
        <v>3825.153846153846</v>
      </c>
      <c r="S21" s="27">
        <f t="shared" si="2"/>
        <v>4990</v>
      </c>
      <c r="T21" s="27">
        <f t="shared" si="3"/>
        <v>3129</v>
      </c>
      <c r="U21" s="28">
        <f t="shared" si="4"/>
        <v>0.5947587088526686</v>
      </c>
    </row>
    <row r="22" spans="1:21" ht="31.5">
      <c r="A22" s="24" t="s">
        <v>40</v>
      </c>
      <c r="B22" s="92">
        <v>4690</v>
      </c>
      <c r="C22" s="55">
        <v>3990</v>
      </c>
      <c r="D22" s="27">
        <v>3990</v>
      </c>
      <c r="E22" s="27">
        <v>2957</v>
      </c>
      <c r="F22" s="27">
        <v>3995</v>
      </c>
      <c r="G22" s="45">
        <v>4590</v>
      </c>
      <c r="H22" s="27">
        <v>3495</v>
      </c>
      <c r="I22" s="27">
        <v>3049</v>
      </c>
      <c r="J22" s="27">
        <v>3752</v>
      </c>
      <c r="K22" s="46">
        <v>3029</v>
      </c>
      <c r="L22" s="27">
        <v>3283</v>
      </c>
      <c r="M22" s="27">
        <v>3752</v>
      </c>
      <c r="N22" s="47">
        <v>3985</v>
      </c>
      <c r="O22" s="47">
        <v>3990</v>
      </c>
      <c r="P22" s="25">
        <v>3049</v>
      </c>
      <c r="Q22" s="26">
        <f t="shared" si="0"/>
        <v>14</v>
      </c>
      <c r="R22" s="27">
        <f t="shared" si="1"/>
        <v>3636.1428571428573</v>
      </c>
      <c r="S22" s="27">
        <f t="shared" si="2"/>
        <v>4590</v>
      </c>
      <c r="T22" s="27">
        <f t="shared" si="3"/>
        <v>2957</v>
      </c>
      <c r="U22" s="28">
        <f t="shared" si="4"/>
        <v>0.5522489009130875</v>
      </c>
    </row>
    <row r="23" spans="1:21" ht="47.25">
      <c r="A23" s="24" t="s">
        <v>41</v>
      </c>
      <c r="B23" s="92">
        <v>5990</v>
      </c>
      <c r="C23" s="55">
        <v>4990</v>
      </c>
      <c r="D23" s="45">
        <v>5990</v>
      </c>
      <c r="E23" s="27">
        <v>4493</v>
      </c>
      <c r="F23" s="27">
        <v>4792</v>
      </c>
      <c r="G23" s="27">
        <v>5890</v>
      </c>
      <c r="H23" s="48" t="s">
        <v>29</v>
      </c>
      <c r="I23" s="27">
        <v>3894</v>
      </c>
      <c r="J23" s="27">
        <v>4792</v>
      </c>
      <c r="K23" s="46">
        <v>3893</v>
      </c>
      <c r="L23" s="27">
        <v>4193</v>
      </c>
      <c r="M23" s="27">
        <v>4792</v>
      </c>
      <c r="N23" s="47">
        <v>4990</v>
      </c>
      <c r="O23" s="47">
        <v>4990</v>
      </c>
      <c r="P23" s="25">
        <v>3894</v>
      </c>
      <c r="Q23" s="26">
        <f t="shared" si="0"/>
        <v>13</v>
      </c>
      <c r="R23" s="27">
        <f t="shared" si="1"/>
        <v>4737.923076923077</v>
      </c>
      <c r="S23" s="27">
        <f t="shared" si="2"/>
        <v>5990</v>
      </c>
      <c r="T23" s="27">
        <f t="shared" si="3"/>
        <v>3893</v>
      </c>
      <c r="U23" s="28">
        <f t="shared" si="4"/>
        <v>0.5386591317749807</v>
      </c>
    </row>
    <row r="24" spans="1:21" ht="31.5">
      <c r="A24" s="24" t="s">
        <v>42</v>
      </c>
      <c r="B24" s="92">
        <v>4990</v>
      </c>
      <c r="C24" s="55">
        <v>3990</v>
      </c>
      <c r="D24" s="27">
        <v>4290</v>
      </c>
      <c r="E24" s="27">
        <v>3992</v>
      </c>
      <c r="F24" s="27">
        <v>3992</v>
      </c>
      <c r="G24" s="45">
        <v>4890</v>
      </c>
      <c r="H24" s="27">
        <v>3590</v>
      </c>
      <c r="I24" s="27">
        <v>3194</v>
      </c>
      <c r="J24" s="27">
        <v>4242</v>
      </c>
      <c r="K24" s="46">
        <v>3192</v>
      </c>
      <c r="L24" s="27">
        <v>3430</v>
      </c>
      <c r="M24" s="27">
        <v>3244</v>
      </c>
      <c r="N24" s="47">
        <v>4240</v>
      </c>
      <c r="O24" s="47">
        <v>4290</v>
      </c>
      <c r="P24" s="25">
        <v>3194</v>
      </c>
      <c r="Q24" s="26">
        <f t="shared" si="0"/>
        <v>14</v>
      </c>
      <c r="R24" s="27">
        <f t="shared" si="1"/>
        <v>3840.714285714286</v>
      </c>
      <c r="S24" s="27">
        <f t="shared" si="2"/>
        <v>4890</v>
      </c>
      <c r="T24" s="27">
        <f t="shared" si="3"/>
        <v>3192</v>
      </c>
      <c r="U24" s="28">
        <f t="shared" si="4"/>
        <v>0.5319548872180451</v>
      </c>
    </row>
    <row r="25" spans="1:21" ht="32.25" thickBot="1">
      <c r="A25" s="30" t="s">
        <v>43</v>
      </c>
      <c r="B25" s="93">
        <v>3990</v>
      </c>
      <c r="C25" s="84">
        <v>3390</v>
      </c>
      <c r="D25" s="66">
        <v>3990</v>
      </c>
      <c r="E25" s="65">
        <v>2993</v>
      </c>
      <c r="F25" s="65">
        <v>2995</v>
      </c>
      <c r="G25" s="65">
        <v>3890</v>
      </c>
      <c r="H25" s="65">
        <v>3490</v>
      </c>
      <c r="I25" s="68" t="s">
        <v>29</v>
      </c>
      <c r="J25" s="65">
        <v>3190</v>
      </c>
      <c r="K25" s="65">
        <v>2591</v>
      </c>
      <c r="L25" s="68" t="s">
        <v>29</v>
      </c>
      <c r="M25" s="65">
        <v>2594</v>
      </c>
      <c r="N25" s="69">
        <v>3390</v>
      </c>
      <c r="O25" s="66">
        <v>3990</v>
      </c>
      <c r="P25" s="85">
        <v>2554</v>
      </c>
      <c r="Q25" s="70">
        <f t="shared" si="0"/>
        <v>12</v>
      </c>
      <c r="R25" s="65">
        <f t="shared" si="1"/>
        <v>3254.75</v>
      </c>
      <c r="S25" s="65">
        <f t="shared" si="2"/>
        <v>3990</v>
      </c>
      <c r="T25" s="65">
        <f t="shared" si="3"/>
        <v>2554</v>
      </c>
      <c r="U25" s="71">
        <f t="shared" si="4"/>
        <v>0.562255285826155</v>
      </c>
    </row>
    <row r="26" spans="1:21" s="44" customFormat="1" ht="19.5" thickBot="1">
      <c r="A26" s="13" t="s">
        <v>44</v>
      </c>
      <c r="B26" s="32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8"/>
      <c r="O26" s="78"/>
      <c r="P26" s="33"/>
      <c r="Q26" s="79"/>
      <c r="R26" s="78"/>
      <c r="S26" s="78"/>
      <c r="T26" s="78"/>
      <c r="U26" s="80"/>
    </row>
    <row r="27" spans="1:21" ht="31.5">
      <c r="A27" s="19" t="s">
        <v>45</v>
      </c>
      <c r="B27" s="91">
        <v>3690</v>
      </c>
      <c r="C27" s="82">
        <v>3320</v>
      </c>
      <c r="D27" s="73">
        <v>3690</v>
      </c>
      <c r="E27" s="22">
        <v>3321</v>
      </c>
      <c r="F27" s="74">
        <v>2952</v>
      </c>
      <c r="G27" s="75">
        <v>3590</v>
      </c>
      <c r="H27" s="86" t="s">
        <v>29</v>
      </c>
      <c r="I27" s="86" t="s">
        <v>29</v>
      </c>
      <c r="J27" s="73">
        <v>3690</v>
      </c>
      <c r="K27" s="86" t="s">
        <v>29</v>
      </c>
      <c r="L27" s="86" t="s">
        <v>29</v>
      </c>
      <c r="M27" s="86" t="s">
        <v>29</v>
      </c>
      <c r="N27" s="75">
        <v>3135</v>
      </c>
      <c r="O27" s="75">
        <v>3320</v>
      </c>
      <c r="P27" s="87" t="s">
        <v>29</v>
      </c>
      <c r="Q27" s="21">
        <f t="shared" si="0"/>
        <v>8</v>
      </c>
      <c r="R27" s="22">
        <f t="shared" si="1"/>
        <v>3377.25</v>
      </c>
      <c r="S27" s="22">
        <f t="shared" si="2"/>
        <v>3690</v>
      </c>
      <c r="T27" s="22">
        <f t="shared" si="3"/>
        <v>2952</v>
      </c>
      <c r="U27" s="23">
        <f t="shared" si="4"/>
        <v>0.25</v>
      </c>
    </row>
    <row r="28" spans="1:21" ht="32.25" thickBot="1">
      <c r="A28" s="24" t="s">
        <v>46</v>
      </c>
      <c r="B28" s="93">
        <v>3690</v>
      </c>
      <c r="C28" s="84">
        <v>3320</v>
      </c>
      <c r="D28" s="66">
        <v>3690</v>
      </c>
      <c r="E28" s="65">
        <v>2768</v>
      </c>
      <c r="F28" s="69">
        <v>2952</v>
      </c>
      <c r="G28" s="68" t="s">
        <v>29</v>
      </c>
      <c r="H28" s="65">
        <v>3320</v>
      </c>
      <c r="I28" s="65">
        <v>2399</v>
      </c>
      <c r="J28" s="68" t="s">
        <v>29</v>
      </c>
      <c r="K28" s="67">
        <v>2389</v>
      </c>
      <c r="L28" s="65">
        <v>2583</v>
      </c>
      <c r="M28" s="65">
        <v>2952</v>
      </c>
      <c r="N28" s="88" t="s">
        <v>29</v>
      </c>
      <c r="O28" s="69">
        <v>3320</v>
      </c>
      <c r="P28" s="31">
        <v>2399</v>
      </c>
      <c r="Q28" s="70">
        <f t="shared" si="0"/>
        <v>11</v>
      </c>
      <c r="R28" s="65">
        <f t="shared" si="1"/>
        <v>2917.4545454545455</v>
      </c>
      <c r="S28" s="65">
        <f t="shared" si="2"/>
        <v>3690</v>
      </c>
      <c r="T28" s="65">
        <f t="shared" si="3"/>
        <v>2389</v>
      </c>
      <c r="U28" s="71">
        <f t="shared" si="4"/>
        <v>0.544579321892005</v>
      </c>
    </row>
    <row r="29" spans="1:21" s="44" customFormat="1" ht="19.5" thickBot="1">
      <c r="A29" s="13" t="s">
        <v>47</v>
      </c>
      <c r="B29" s="32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34"/>
      <c r="Q29" s="76"/>
      <c r="R29" s="77"/>
      <c r="S29" s="77"/>
      <c r="T29" s="77"/>
      <c r="U29" s="90"/>
    </row>
    <row r="30" spans="1:21" ht="31.5" customHeight="1">
      <c r="A30" s="19" t="s">
        <v>48</v>
      </c>
      <c r="B30" s="95">
        <v>5990</v>
      </c>
      <c r="C30" s="82">
        <v>5290</v>
      </c>
      <c r="D30" s="22">
        <v>5290</v>
      </c>
      <c r="E30" s="22">
        <v>5391</v>
      </c>
      <c r="F30" s="74">
        <v>4792</v>
      </c>
      <c r="G30" s="73">
        <v>5890</v>
      </c>
      <c r="H30" s="86" t="s">
        <v>29</v>
      </c>
      <c r="I30" s="89" t="s">
        <v>29</v>
      </c>
      <c r="J30" s="22">
        <v>5092</v>
      </c>
      <c r="K30" s="86" t="s">
        <v>29</v>
      </c>
      <c r="L30" s="86" t="s">
        <v>29</v>
      </c>
      <c r="M30" s="74">
        <v>4792</v>
      </c>
      <c r="N30" s="75">
        <v>5090</v>
      </c>
      <c r="O30" s="75">
        <v>5290</v>
      </c>
      <c r="P30" s="87" t="s">
        <v>29</v>
      </c>
      <c r="Q30" s="21">
        <f t="shared" si="0"/>
        <v>9</v>
      </c>
      <c r="R30" s="22">
        <f t="shared" si="1"/>
        <v>5213</v>
      </c>
      <c r="S30" s="22">
        <f t="shared" si="2"/>
        <v>5890</v>
      </c>
      <c r="T30" s="22">
        <f t="shared" si="3"/>
        <v>4792</v>
      </c>
      <c r="U30" s="23">
        <f t="shared" si="4"/>
        <v>0.22913188647746244</v>
      </c>
    </row>
    <row r="31" spans="1:21" ht="31.5" customHeight="1">
      <c r="A31" s="24" t="s">
        <v>63</v>
      </c>
      <c r="B31" s="93">
        <v>3980</v>
      </c>
      <c r="C31" s="55">
        <v>3380</v>
      </c>
      <c r="D31" s="27">
        <v>3380</v>
      </c>
      <c r="E31" s="47">
        <v>2985</v>
      </c>
      <c r="F31" s="47">
        <v>2980</v>
      </c>
      <c r="G31" s="47">
        <v>3880</v>
      </c>
      <c r="H31" s="27">
        <v>3480</v>
      </c>
      <c r="I31" s="27">
        <v>2587</v>
      </c>
      <c r="J31" s="27">
        <v>3184</v>
      </c>
      <c r="K31" s="46">
        <v>2580</v>
      </c>
      <c r="L31" s="27">
        <v>2786</v>
      </c>
      <c r="M31" s="27">
        <v>2587</v>
      </c>
      <c r="N31" s="45">
        <v>3985</v>
      </c>
      <c r="O31" s="47">
        <v>3380</v>
      </c>
      <c r="P31" s="25">
        <v>2587</v>
      </c>
      <c r="Q31" s="26">
        <f t="shared" si="0"/>
        <v>14</v>
      </c>
      <c r="R31" s="27">
        <f t="shared" si="1"/>
        <v>3125.785714285714</v>
      </c>
      <c r="S31" s="27">
        <f t="shared" si="2"/>
        <v>3985</v>
      </c>
      <c r="T31" s="27">
        <f t="shared" si="3"/>
        <v>2580</v>
      </c>
      <c r="U31" s="28">
        <f t="shared" si="4"/>
        <v>0.5445736434108527</v>
      </c>
    </row>
    <row r="32" spans="1:21" ht="31.5" customHeight="1" thickBot="1">
      <c r="A32" s="30" t="s">
        <v>64</v>
      </c>
      <c r="B32" s="93">
        <v>4490</v>
      </c>
      <c r="C32" s="84">
        <v>3590</v>
      </c>
      <c r="D32" s="65">
        <v>3590</v>
      </c>
      <c r="E32" s="69">
        <v>4041</v>
      </c>
      <c r="F32" s="67">
        <v>2495</v>
      </c>
      <c r="G32" s="66">
        <v>4390</v>
      </c>
      <c r="H32" s="65">
        <v>2874</v>
      </c>
      <c r="I32" s="65">
        <v>2919</v>
      </c>
      <c r="J32" s="65">
        <v>3592</v>
      </c>
      <c r="K32" s="65">
        <v>2910</v>
      </c>
      <c r="L32" s="65">
        <v>3143</v>
      </c>
      <c r="M32" s="65">
        <v>3592</v>
      </c>
      <c r="N32" s="69">
        <v>3820</v>
      </c>
      <c r="O32" s="69">
        <v>3590</v>
      </c>
      <c r="P32" s="31">
        <v>2919</v>
      </c>
      <c r="Q32" s="70">
        <f t="shared" si="0"/>
        <v>14</v>
      </c>
      <c r="R32" s="65">
        <f t="shared" si="1"/>
        <v>3390.3571428571427</v>
      </c>
      <c r="S32" s="65">
        <f t="shared" si="2"/>
        <v>4390</v>
      </c>
      <c r="T32" s="65">
        <f t="shared" si="3"/>
        <v>2495</v>
      </c>
      <c r="U32" s="71">
        <f t="shared" si="4"/>
        <v>0.7595190380761523</v>
      </c>
    </row>
    <row r="33" spans="1:21" s="44" customFormat="1" ht="19.5" thickBot="1">
      <c r="A33" s="13" t="s">
        <v>49</v>
      </c>
      <c r="B33" s="32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34"/>
      <c r="Q33" s="76"/>
      <c r="R33" s="77"/>
      <c r="S33" s="77"/>
      <c r="T33" s="77"/>
      <c r="U33" s="90"/>
    </row>
    <row r="34" spans="1:21" ht="31.5">
      <c r="A34" s="19" t="s">
        <v>50</v>
      </c>
      <c r="B34" s="91">
        <v>3980</v>
      </c>
      <c r="C34" s="82">
        <v>3180</v>
      </c>
      <c r="D34" s="22">
        <v>3180</v>
      </c>
      <c r="E34" s="75">
        <v>2985</v>
      </c>
      <c r="F34" s="75">
        <v>2995</v>
      </c>
      <c r="G34" s="73">
        <v>3880</v>
      </c>
      <c r="H34" s="22">
        <v>2595</v>
      </c>
      <c r="I34" s="22">
        <v>2587</v>
      </c>
      <c r="J34" s="22">
        <v>2985</v>
      </c>
      <c r="K34" s="74">
        <v>2582</v>
      </c>
      <c r="L34" s="86" t="s">
        <v>29</v>
      </c>
      <c r="M34" s="22">
        <v>2587</v>
      </c>
      <c r="N34" s="75">
        <v>3150</v>
      </c>
      <c r="O34" s="75">
        <v>3180</v>
      </c>
      <c r="P34" s="20">
        <v>2587</v>
      </c>
      <c r="Q34" s="21">
        <f t="shared" si="0"/>
        <v>13</v>
      </c>
      <c r="R34" s="22">
        <f t="shared" si="1"/>
        <v>2959.4615384615386</v>
      </c>
      <c r="S34" s="22">
        <f t="shared" si="2"/>
        <v>3880</v>
      </c>
      <c r="T34" s="22">
        <f t="shared" si="3"/>
        <v>2582</v>
      </c>
      <c r="U34" s="23">
        <f t="shared" si="4"/>
        <v>0.5027110766847405</v>
      </c>
    </row>
    <row r="35" spans="1:21" ht="31.5">
      <c r="A35" s="24" t="s">
        <v>51</v>
      </c>
      <c r="B35" s="92">
        <v>2490</v>
      </c>
      <c r="C35" s="55">
        <v>2190</v>
      </c>
      <c r="D35" s="27">
        <v>1990</v>
      </c>
      <c r="E35" s="47">
        <v>2241</v>
      </c>
      <c r="F35" s="47">
        <v>1995</v>
      </c>
      <c r="G35" s="47">
        <v>2390</v>
      </c>
      <c r="H35" s="27">
        <v>2240</v>
      </c>
      <c r="I35" s="27">
        <v>1619</v>
      </c>
      <c r="J35" s="27">
        <v>1992</v>
      </c>
      <c r="K35" s="46">
        <v>1615</v>
      </c>
      <c r="L35" s="27">
        <v>1743</v>
      </c>
      <c r="M35" s="27">
        <v>1992</v>
      </c>
      <c r="N35" s="45">
        <v>2490</v>
      </c>
      <c r="O35" s="47">
        <v>1990</v>
      </c>
      <c r="P35" s="25">
        <v>1619</v>
      </c>
      <c r="Q35" s="26">
        <f t="shared" si="0"/>
        <v>14</v>
      </c>
      <c r="R35" s="27">
        <f t="shared" si="1"/>
        <v>2007.5714285714287</v>
      </c>
      <c r="S35" s="27">
        <f t="shared" si="2"/>
        <v>2490</v>
      </c>
      <c r="T35" s="27">
        <f t="shared" si="3"/>
        <v>1615</v>
      </c>
      <c r="U35" s="28">
        <f t="shared" si="4"/>
        <v>0.541795665634675</v>
      </c>
    </row>
    <row r="36" spans="1:21" ht="31.5">
      <c r="A36" s="24" t="s">
        <v>52</v>
      </c>
      <c r="B36" s="92">
        <v>2980</v>
      </c>
      <c r="C36" s="56">
        <v>2980</v>
      </c>
      <c r="D36" s="27">
        <v>2680</v>
      </c>
      <c r="E36" s="47">
        <v>2384</v>
      </c>
      <c r="F36" s="47">
        <v>2392</v>
      </c>
      <c r="G36" s="47">
        <v>2880</v>
      </c>
      <c r="H36" s="27">
        <v>2680</v>
      </c>
      <c r="I36" s="27">
        <v>1937</v>
      </c>
      <c r="J36" s="27">
        <v>2533</v>
      </c>
      <c r="K36" s="46">
        <v>1930</v>
      </c>
      <c r="L36" s="27">
        <v>2086</v>
      </c>
      <c r="M36" s="27">
        <v>2384</v>
      </c>
      <c r="N36" s="47">
        <v>2530</v>
      </c>
      <c r="O36" s="47">
        <v>2680</v>
      </c>
      <c r="P36" s="25">
        <v>1937</v>
      </c>
      <c r="Q36" s="26">
        <f t="shared" si="0"/>
        <v>14</v>
      </c>
      <c r="R36" s="27">
        <f t="shared" si="1"/>
        <v>2429.5</v>
      </c>
      <c r="S36" s="27">
        <f t="shared" si="2"/>
        <v>2980</v>
      </c>
      <c r="T36" s="27">
        <f t="shared" si="3"/>
        <v>1930</v>
      </c>
      <c r="U36" s="28">
        <f t="shared" si="4"/>
        <v>0.5440414507772021</v>
      </c>
    </row>
    <row r="37" spans="1:21" ht="31.5">
      <c r="A37" s="24" t="s">
        <v>53</v>
      </c>
      <c r="B37" s="92">
        <v>2990</v>
      </c>
      <c r="C37" s="55">
        <v>1990</v>
      </c>
      <c r="D37" s="27">
        <v>1990</v>
      </c>
      <c r="E37" s="47">
        <v>2542</v>
      </c>
      <c r="F37" s="47">
        <v>2090</v>
      </c>
      <c r="G37" s="45">
        <v>2890</v>
      </c>
      <c r="H37" s="27">
        <v>2690</v>
      </c>
      <c r="I37" s="48" t="s">
        <v>29</v>
      </c>
      <c r="J37" s="47">
        <v>2090</v>
      </c>
      <c r="K37" s="46">
        <v>1899</v>
      </c>
      <c r="L37" s="48" t="s">
        <v>29</v>
      </c>
      <c r="M37" s="27">
        <v>2093</v>
      </c>
      <c r="N37" s="47">
        <v>2540</v>
      </c>
      <c r="O37" s="47">
        <v>2490</v>
      </c>
      <c r="P37" s="25">
        <v>1944</v>
      </c>
      <c r="Q37" s="26">
        <f t="shared" si="0"/>
        <v>12</v>
      </c>
      <c r="R37" s="27">
        <f t="shared" si="1"/>
        <v>2270.6666666666665</v>
      </c>
      <c r="S37" s="27">
        <f t="shared" si="2"/>
        <v>2890</v>
      </c>
      <c r="T37" s="27">
        <f t="shared" si="3"/>
        <v>1899</v>
      </c>
      <c r="U37" s="28">
        <f t="shared" si="4"/>
        <v>0.5218536071616641</v>
      </c>
    </row>
    <row r="38" spans="1:21" ht="31.5">
      <c r="A38" s="24" t="s">
        <v>65</v>
      </c>
      <c r="B38" s="92">
        <v>2880</v>
      </c>
      <c r="C38" s="56">
        <v>2980</v>
      </c>
      <c r="D38" s="45">
        <v>2980</v>
      </c>
      <c r="E38" s="47">
        <v>2682</v>
      </c>
      <c r="F38" s="47">
        <v>2384</v>
      </c>
      <c r="G38" s="47">
        <v>2880</v>
      </c>
      <c r="H38" s="27">
        <v>2680</v>
      </c>
      <c r="I38" s="27">
        <v>1937</v>
      </c>
      <c r="J38" s="47">
        <v>2533</v>
      </c>
      <c r="K38" s="46">
        <v>1936</v>
      </c>
      <c r="L38" s="48" t="s">
        <v>29</v>
      </c>
      <c r="M38" s="27">
        <v>2384</v>
      </c>
      <c r="N38" s="49" t="s">
        <v>29</v>
      </c>
      <c r="O38" s="45">
        <v>2980</v>
      </c>
      <c r="P38" s="25">
        <v>1937</v>
      </c>
      <c r="Q38" s="26">
        <f t="shared" si="0"/>
        <v>12</v>
      </c>
      <c r="R38" s="27">
        <f t="shared" si="1"/>
        <v>2524.4166666666665</v>
      </c>
      <c r="S38" s="27">
        <f t="shared" si="2"/>
        <v>2980</v>
      </c>
      <c r="T38" s="27">
        <f t="shared" si="3"/>
        <v>1936</v>
      </c>
      <c r="U38" s="28">
        <f t="shared" si="4"/>
        <v>0.5392561983471075</v>
      </c>
    </row>
    <row r="39" spans="1:21" ht="31.5">
      <c r="A39" s="24" t="s">
        <v>54</v>
      </c>
      <c r="B39" s="92">
        <v>2780</v>
      </c>
      <c r="C39" s="55">
        <v>2380</v>
      </c>
      <c r="D39" s="27">
        <v>2390</v>
      </c>
      <c r="E39" s="47">
        <v>2412</v>
      </c>
      <c r="F39" s="47">
        <v>1995</v>
      </c>
      <c r="G39" s="45">
        <v>2680</v>
      </c>
      <c r="H39" s="27">
        <v>2490</v>
      </c>
      <c r="I39" s="27">
        <v>1807</v>
      </c>
      <c r="J39" s="27">
        <v>2224</v>
      </c>
      <c r="K39" s="46">
        <v>1789</v>
      </c>
      <c r="L39" s="27">
        <v>1946</v>
      </c>
      <c r="M39" s="27">
        <v>2144</v>
      </c>
      <c r="N39" s="47">
        <v>2280</v>
      </c>
      <c r="O39" s="47">
        <v>2390</v>
      </c>
      <c r="P39" s="25">
        <v>1807</v>
      </c>
      <c r="Q39" s="26">
        <f t="shared" si="0"/>
        <v>14</v>
      </c>
      <c r="R39" s="27">
        <f t="shared" si="1"/>
        <v>2195.285714285714</v>
      </c>
      <c r="S39" s="27">
        <f t="shared" si="2"/>
        <v>2680</v>
      </c>
      <c r="T39" s="27">
        <f t="shared" si="3"/>
        <v>1789</v>
      </c>
      <c r="U39" s="28">
        <f t="shared" si="4"/>
        <v>0.4980435997764114</v>
      </c>
    </row>
    <row r="40" spans="1:21" ht="31.5">
      <c r="A40" s="24" t="s">
        <v>55</v>
      </c>
      <c r="B40" s="92">
        <v>2480</v>
      </c>
      <c r="C40" s="56">
        <v>2480</v>
      </c>
      <c r="D40" s="27">
        <v>1990</v>
      </c>
      <c r="E40" s="47">
        <v>2070</v>
      </c>
      <c r="F40" s="47">
        <v>1984</v>
      </c>
      <c r="G40" s="47">
        <v>2380</v>
      </c>
      <c r="H40" s="27">
        <v>2190</v>
      </c>
      <c r="I40" s="27">
        <v>1488</v>
      </c>
      <c r="J40" s="27">
        <v>1980</v>
      </c>
      <c r="K40" s="46">
        <v>1487</v>
      </c>
      <c r="L40" s="48" t="s">
        <v>29</v>
      </c>
      <c r="M40" s="48" t="s">
        <v>29</v>
      </c>
      <c r="N40" s="47">
        <v>2110</v>
      </c>
      <c r="O40" s="47">
        <v>1990</v>
      </c>
      <c r="P40" s="25">
        <v>1488</v>
      </c>
      <c r="Q40" s="26">
        <f t="shared" si="0"/>
        <v>12</v>
      </c>
      <c r="R40" s="27">
        <f t="shared" si="1"/>
        <v>1969.75</v>
      </c>
      <c r="S40" s="27">
        <f t="shared" si="2"/>
        <v>2480</v>
      </c>
      <c r="T40" s="27">
        <f t="shared" si="3"/>
        <v>1487</v>
      </c>
      <c r="U40" s="28">
        <f t="shared" si="4"/>
        <v>0.667787491593813</v>
      </c>
    </row>
    <row r="41" spans="1:21" ht="31.5">
      <c r="A41" s="24" t="s">
        <v>56</v>
      </c>
      <c r="B41" s="92">
        <v>1990</v>
      </c>
      <c r="C41" s="56">
        <v>1990</v>
      </c>
      <c r="D41" s="45">
        <v>1990</v>
      </c>
      <c r="E41" s="47">
        <v>1791</v>
      </c>
      <c r="F41" s="47">
        <v>1592</v>
      </c>
      <c r="G41" s="47">
        <v>1890</v>
      </c>
      <c r="H41" s="27">
        <v>1790</v>
      </c>
      <c r="I41" s="48" t="s">
        <v>29</v>
      </c>
      <c r="J41" s="45">
        <v>1990</v>
      </c>
      <c r="K41" s="47">
        <v>1591</v>
      </c>
      <c r="L41" s="48" t="s">
        <v>29</v>
      </c>
      <c r="M41" s="27">
        <v>1592</v>
      </c>
      <c r="N41" s="49" t="s">
        <v>29</v>
      </c>
      <c r="O41" s="45">
        <v>1990</v>
      </c>
      <c r="P41" s="29">
        <v>1294</v>
      </c>
      <c r="Q41" s="26">
        <f t="shared" si="0"/>
        <v>11</v>
      </c>
      <c r="R41" s="27">
        <f t="shared" si="1"/>
        <v>1772.7272727272727</v>
      </c>
      <c r="S41" s="27">
        <f t="shared" si="2"/>
        <v>1990</v>
      </c>
      <c r="T41" s="27">
        <f t="shared" si="3"/>
        <v>1294</v>
      </c>
      <c r="U41" s="28">
        <f t="shared" si="4"/>
        <v>0.5378670788253478</v>
      </c>
    </row>
    <row r="42" spans="1:21" ht="31.5">
      <c r="A42" s="24" t="s">
        <v>57</v>
      </c>
      <c r="B42" s="92">
        <v>2290</v>
      </c>
      <c r="C42" s="55">
        <v>1990</v>
      </c>
      <c r="D42" s="27">
        <v>1990</v>
      </c>
      <c r="E42" s="47">
        <v>2061</v>
      </c>
      <c r="F42" s="47">
        <v>1832</v>
      </c>
      <c r="G42" s="47">
        <v>2190</v>
      </c>
      <c r="H42" s="27">
        <v>2060</v>
      </c>
      <c r="I42" s="48" t="s">
        <v>29</v>
      </c>
      <c r="J42" s="27">
        <v>2290</v>
      </c>
      <c r="K42" s="46">
        <v>1789</v>
      </c>
      <c r="L42" s="48" t="s">
        <v>29</v>
      </c>
      <c r="M42" s="27">
        <v>1832</v>
      </c>
      <c r="N42" s="45">
        <v>2540</v>
      </c>
      <c r="O42" s="47">
        <v>1990</v>
      </c>
      <c r="P42" s="63" t="s">
        <v>29</v>
      </c>
      <c r="Q42" s="26">
        <f t="shared" si="0"/>
        <v>11</v>
      </c>
      <c r="R42" s="27">
        <f t="shared" si="1"/>
        <v>2051.2727272727275</v>
      </c>
      <c r="S42" s="27">
        <f t="shared" si="2"/>
        <v>2540</v>
      </c>
      <c r="T42" s="27">
        <f t="shared" si="3"/>
        <v>1789</v>
      </c>
      <c r="U42" s="28">
        <f t="shared" si="4"/>
        <v>0.41978759083286754</v>
      </c>
    </row>
    <row r="43" spans="1:21" ht="32.25" thickBot="1">
      <c r="A43" s="35" t="s">
        <v>58</v>
      </c>
      <c r="B43" s="96">
        <v>2980</v>
      </c>
      <c r="C43" s="57">
        <v>2590</v>
      </c>
      <c r="D43" s="38">
        <v>2590</v>
      </c>
      <c r="E43" s="58">
        <v>2682</v>
      </c>
      <c r="F43" s="58">
        <v>2290</v>
      </c>
      <c r="G43" s="59">
        <v>2880</v>
      </c>
      <c r="H43" s="38">
        <v>2494</v>
      </c>
      <c r="I43" s="38">
        <v>1937</v>
      </c>
      <c r="J43" s="38">
        <v>2384</v>
      </c>
      <c r="K43" s="60">
        <v>1935</v>
      </c>
      <c r="L43" s="61" t="s">
        <v>29</v>
      </c>
      <c r="M43" s="38">
        <v>2384</v>
      </c>
      <c r="N43" s="62" t="s">
        <v>29</v>
      </c>
      <c r="O43" s="58">
        <v>2590</v>
      </c>
      <c r="P43" s="36">
        <v>1937</v>
      </c>
      <c r="Q43" s="37">
        <f t="shared" si="0"/>
        <v>12</v>
      </c>
      <c r="R43" s="38">
        <f t="shared" si="1"/>
        <v>2391.0833333333335</v>
      </c>
      <c r="S43" s="38">
        <f t="shared" si="2"/>
        <v>2880</v>
      </c>
      <c r="T43" s="38">
        <f t="shared" si="3"/>
        <v>1935</v>
      </c>
      <c r="U43" s="39">
        <f t="shared" si="4"/>
        <v>0.4883720930232558</v>
      </c>
    </row>
    <row r="45" spans="1:5" ht="13.5">
      <c r="A45" s="97" t="s">
        <v>59</v>
      </c>
      <c r="B45" s="98"/>
      <c r="C45" s="98"/>
      <c r="D45" s="98"/>
      <c r="E45" s="98"/>
    </row>
  </sheetData>
  <mergeCells count="1">
    <mergeCell ref="A45:E45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Margrét Lind Ólafsdóttir</cp:lastModifiedBy>
  <cp:lastPrinted>2005-12-13T17:01:15Z</cp:lastPrinted>
  <dcterms:created xsi:type="dcterms:W3CDTF">2005-12-13T16:29:13Z</dcterms:created>
  <dcterms:modified xsi:type="dcterms:W3CDTF">2005-12-13T19:42:08Z</dcterms:modified>
  <cp:category/>
  <cp:version/>
  <cp:contentType/>
  <cp:contentStatus/>
</cp:coreProperties>
</file>