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5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<sst xmlns="http://schemas.openxmlformats.org/spreadsheetml/2006/main" count="168" uniqueCount="56">
  <si>
    <t>Verðkönnun ASÍ í matvöruverslunum                             6. mars 2006</t>
  </si>
  <si>
    <t>Hagkaup            Garðatorgi</t>
  </si>
  <si>
    <t>Fjarðarkaup               Hólshrauni 1b, Hf</t>
  </si>
  <si>
    <t>Bónus               Suðurströnd 2</t>
  </si>
  <si>
    <t>Krónan                     Skeifunni 5</t>
  </si>
  <si>
    <t>Tíu - ellefu       Staðarbergi 2-4, Hf</t>
  </si>
  <si>
    <t>Nóatún                     Nóatúni 17</t>
  </si>
  <si>
    <t>Ellefu - Ellefu                 Hraunbæ 102</t>
  </si>
  <si>
    <t>Samkaup Úrval       Miðvangi 41, Hf</t>
  </si>
  <si>
    <t>Nettó                       Mjódd</t>
  </si>
  <si>
    <t>Kaskó              Vesturbergi 76</t>
  </si>
  <si>
    <t>Gripið og greitt Skútuvogi 4</t>
  </si>
  <si>
    <t>Samkaup Strax  Stigahlíð 45 - 47</t>
  </si>
  <si>
    <t>Fjöldi</t>
  </si>
  <si>
    <t>Meðalverð</t>
  </si>
  <si>
    <t>Hæsta verð</t>
  </si>
  <si>
    <t>Lægsta verð</t>
  </si>
  <si>
    <t>Munu á hæsta 
og lægsta verði</t>
  </si>
  <si>
    <t>Verð</t>
  </si>
  <si>
    <t>Þvottaefni og hreinsiefni</t>
  </si>
  <si>
    <t>Neutral Compact hvit vask 850 g</t>
  </si>
  <si>
    <t>e</t>
  </si>
  <si>
    <t>Neutral colour 850 g</t>
  </si>
  <si>
    <t>Biotex hvit vask fljótandi 1 l</t>
  </si>
  <si>
    <t>Lenor summer mýkingarefni 750 ml</t>
  </si>
  <si>
    <t>em</t>
  </si>
  <si>
    <t>Softlan Outdoor fresh mýkingarefni 2 l</t>
  </si>
  <si>
    <t>Fairy liqid uppþvottalögur (grænn)  500 ml</t>
  </si>
  <si>
    <t>Finish Uppþvottavéladuft 1 kg</t>
  </si>
  <si>
    <t>Finish Power ball classic uppþvottavélatöflur 22 stk</t>
  </si>
  <si>
    <t>Mjöll Frigg - Glitra uppþvottavéladuft 1 kg</t>
  </si>
  <si>
    <t>Ajax Universal - spray 500 ml</t>
  </si>
  <si>
    <t>Cif ræstikrem 500 ml</t>
  </si>
  <si>
    <t>Johnson Parket &amp; Laminat Rent 0,5 l</t>
  </si>
  <si>
    <t>Mjöll Frigg - Þvær og bónar gólfið 1 l</t>
  </si>
  <si>
    <t>Mjöll Frigg - Þjarkur alhreinsir 530 ml</t>
  </si>
  <si>
    <t xml:space="preserve">Andrex WC rúllur hvítar 9 stk </t>
  </si>
  <si>
    <t>Sjampó ofl.</t>
  </si>
  <si>
    <t>Pantene Pro-V, classic care Sjampó 200 ml</t>
  </si>
  <si>
    <t>Panetne Pro-V, classic care hárnæring 200 ml</t>
  </si>
  <si>
    <t>Head &amp; shoulders, classic- normal/greasy 200 ml</t>
  </si>
  <si>
    <t>Neutral sjampó 2 - 1,  200 ml</t>
  </si>
  <si>
    <t>Fructis Normal hair sjampó 250 ml</t>
  </si>
  <si>
    <t>Fructis Normal hair hárnæring 200 ml</t>
  </si>
  <si>
    <t>Wella Shampoo normal hår 250 ml</t>
  </si>
  <si>
    <t>Wella Balsam normal hår 250 ml</t>
  </si>
  <si>
    <t>Palmolive Milk and honey sturtusápa 250 ml</t>
  </si>
  <si>
    <t>Palmolive Energy sturtusápa 250 ml</t>
  </si>
  <si>
    <t>Barnavörur</t>
  </si>
  <si>
    <t>Pampers Baby dry Maxi + 9-20 kg - 58 stk</t>
  </si>
  <si>
    <t>Pampers New born 28 stk</t>
  </si>
  <si>
    <t>Pampers blautklútar áfylling 72 stk</t>
  </si>
  <si>
    <t>Johnson´s baby shampoo 300 ml</t>
  </si>
  <si>
    <t>Sma Gold þurrmjólk 450 g</t>
  </si>
  <si>
    <t>Biotex blettaspray 375 ml</t>
  </si>
  <si>
    <t>Mjöll Frigg - Þvol extra uppþvottalögur 500 ml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</si>
</sst>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9">
    <font>
      <sz val="10"/>
      <name val="Arial"/>
      <family val="0"/>
    </font>
    <font>
      <b/>
      <sz val="14"/>
      <name val="Garamond"/>
      <family val="1"/>
    </font>
    <font>
      <b/>
      <sz val="12"/>
      <name val="Garamond"/>
      <family val="1"/>
    </font>
    <font>
      <sz val="14"/>
      <name val="Arial"/>
      <family val="0"/>
    </font>
    <font>
      <sz val="10"/>
      <name val="Garamond"/>
      <family val="1"/>
    </font>
    <font>
      <b/>
      <sz val="13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6" fillId="0" borderId="8" xfId="0" applyFont="1" applyBorder="1" applyAlignment="1">
      <alignment wrapText="1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3" borderId="16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20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textRotation="90" wrapText="1"/>
    </xf>
    <xf numFmtId="0" fontId="2" fillId="4" borderId="22" xfId="0" applyFont="1" applyFill="1" applyBorder="1" applyAlignment="1">
      <alignment horizontal="center" textRotation="90" wrapText="1"/>
    </xf>
    <xf numFmtId="0" fontId="2" fillId="6" borderId="22" xfId="0" applyFont="1" applyFill="1" applyBorder="1" applyAlignment="1">
      <alignment horizontal="center" textRotation="90" wrapText="1"/>
    </xf>
    <xf numFmtId="0" fontId="2" fillId="7" borderId="22" xfId="0" applyFont="1" applyFill="1" applyBorder="1" applyAlignment="1">
      <alignment horizontal="center" textRotation="90" wrapText="1"/>
    </xf>
    <xf numFmtId="0" fontId="2" fillId="8" borderId="22" xfId="0" applyFont="1" applyFill="1" applyBorder="1" applyAlignment="1">
      <alignment horizontal="center" textRotation="90" wrapText="1"/>
    </xf>
    <xf numFmtId="0" fontId="2" fillId="9" borderId="22" xfId="0" applyFont="1" applyFill="1" applyBorder="1" applyAlignment="1">
      <alignment horizontal="center" textRotation="90" wrapText="1"/>
    </xf>
    <xf numFmtId="0" fontId="2" fillId="10" borderId="22" xfId="0" applyFont="1" applyFill="1" applyBorder="1" applyAlignment="1">
      <alignment horizontal="center" textRotation="90" wrapText="1"/>
    </xf>
    <xf numFmtId="0" fontId="2" fillId="11" borderId="22" xfId="0" applyFont="1" applyFill="1" applyBorder="1" applyAlignment="1">
      <alignment horizontal="center" textRotation="90" wrapText="1"/>
    </xf>
    <xf numFmtId="0" fontId="2" fillId="12" borderId="22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13" borderId="23" xfId="0" applyFont="1" applyFill="1" applyBorder="1" applyAlignment="1">
      <alignment horizontal="center" textRotation="90" wrapText="1"/>
    </xf>
    <xf numFmtId="0" fontId="2" fillId="11" borderId="21" xfId="0" applyFont="1" applyFill="1" applyBorder="1" applyAlignment="1">
      <alignment horizontal="center" textRotation="90"/>
    </xf>
    <xf numFmtId="1" fontId="2" fillId="6" borderId="21" xfId="0" applyNumberFormat="1" applyFont="1" applyFill="1" applyBorder="1" applyAlignment="1">
      <alignment horizontal="center" textRotation="90"/>
    </xf>
    <xf numFmtId="0" fontId="2" fillId="14" borderId="21" xfId="0" applyFont="1" applyFill="1" applyBorder="1" applyAlignment="1">
      <alignment horizontal="center" textRotation="90"/>
    </xf>
    <xf numFmtId="0" fontId="2" fillId="3" borderId="23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C5" sqref="C5"/>
    </sheetView>
  </sheetViews>
  <sheetFormatPr defaultColWidth="9.140625" defaultRowHeight="12.75"/>
  <cols>
    <col min="1" max="1" width="41.57421875" style="0" customWidth="1"/>
    <col min="2" max="13" width="7.7109375" style="0" customWidth="1"/>
    <col min="14" max="14" width="4.28125" style="0" customWidth="1"/>
    <col min="15" max="16" width="6.8515625" style="0" customWidth="1"/>
    <col min="17" max="17" width="7.140625" style="0" customWidth="1"/>
    <col min="18" max="18" width="6.8515625" style="33" customWidth="1"/>
  </cols>
  <sheetData>
    <row r="1" spans="1:20" ht="120" customHeight="1" thickBot="1">
      <c r="A1" s="50" t="s">
        <v>0</v>
      </c>
      <c r="B1" s="34" t="s">
        <v>1</v>
      </c>
      <c r="C1" s="35" t="s">
        <v>2</v>
      </c>
      <c r="D1" s="36" t="s">
        <v>3</v>
      </c>
      <c r="E1" s="37" t="s">
        <v>4</v>
      </c>
      <c r="F1" s="38" t="s">
        <v>5</v>
      </c>
      <c r="G1" s="39" t="s">
        <v>6</v>
      </c>
      <c r="H1" s="40" t="s">
        <v>7</v>
      </c>
      <c r="I1" s="41" t="s">
        <v>8</v>
      </c>
      <c r="J1" s="42" t="s">
        <v>9</v>
      </c>
      <c r="K1" s="43" t="s">
        <v>10</v>
      </c>
      <c r="L1" s="44" t="s">
        <v>11</v>
      </c>
      <c r="M1" s="45" t="s">
        <v>12</v>
      </c>
      <c r="N1" s="46" t="s">
        <v>13</v>
      </c>
      <c r="O1" s="47" t="s">
        <v>14</v>
      </c>
      <c r="P1" s="48" t="s">
        <v>15</v>
      </c>
      <c r="Q1" s="49" t="s">
        <v>16</v>
      </c>
      <c r="R1" s="44" t="s">
        <v>17</v>
      </c>
      <c r="S1" s="1"/>
      <c r="T1" s="2"/>
    </row>
    <row r="2" spans="1:19" ht="18.75" customHeight="1" thickBot="1">
      <c r="A2" s="51"/>
      <c r="B2" s="3" t="s">
        <v>18</v>
      </c>
      <c r="C2" s="4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4" t="s">
        <v>18</v>
      </c>
      <c r="M2" s="6" t="s">
        <v>18</v>
      </c>
      <c r="N2" s="7"/>
      <c r="O2" s="8"/>
      <c r="P2" s="8"/>
      <c r="Q2" s="9"/>
      <c r="R2" s="10"/>
      <c r="S2" s="2"/>
    </row>
    <row r="3" spans="1:18" ht="18" customHeight="1" thickBot="1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4"/>
    </row>
    <row r="4" spans="1:18" ht="15.75" customHeight="1">
      <c r="A4" s="15" t="s">
        <v>20</v>
      </c>
      <c r="B4" s="16">
        <v>429</v>
      </c>
      <c r="C4" s="17">
        <v>369</v>
      </c>
      <c r="D4" s="17" t="s">
        <v>21</v>
      </c>
      <c r="E4" s="18">
        <v>368</v>
      </c>
      <c r="F4" s="19">
        <v>589</v>
      </c>
      <c r="G4" s="17">
        <v>439</v>
      </c>
      <c r="H4" s="17">
        <v>569</v>
      </c>
      <c r="I4" s="17">
        <v>445</v>
      </c>
      <c r="J4" s="17">
        <v>399</v>
      </c>
      <c r="K4" s="17" t="s">
        <v>21</v>
      </c>
      <c r="L4" s="17">
        <v>399</v>
      </c>
      <c r="M4" s="20" t="s">
        <v>21</v>
      </c>
      <c r="N4" s="21">
        <f aca="true" t="shared" si="0" ref="N4:N20">COUNT(B4:M4)</f>
        <v>9</v>
      </c>
      <c r="O4" s="17">
        <f aca="true" t="shared" si="1" ref="O4:O20">AVERAGE(B4:M4)</f>
        <v>445.1111111111111</v>
      </c>
      <c r="P4" s="17">
        <f aca="true" t="shared" si="2" ref="P4:P20">MAX(B4:M4)</f>
        <v>589</v>
      </c>
      <c r="Q4" s="17">
        <f aca="true" t="shared" si="3" ref="Q4:Q20">MIN(B4:M4)</f>
        <v>368</v>
      </c>
      <c r="R4" s="22">
        <f aca="true" t="shared" si="4" ref="R4:R20">(P4-Q4)/Q4</f>
        <v>0.6005434782608695</v>
      </c>
    </row>
    <row r="5" spans="1:18" ht="15.75" customHeight="1">
      <c r="A5" s="15" t="s">
        <v>22</v>
      </c>
      <c r="B5" s="16">
        <v>485</v>
      </c>
      <c r="C5" s="17">
        <v>369</v>
      </c>
      <c r="D5" s="18">
        <v>357</v>
      </c>
      <c r="E5" s="17">
        <v>358</v>
      </c>
      <c r="F5" s="19">
        <v>589</v>
      </c>
      <c r="G5" s="17">
        <v>499</v>
      </c>
      <c r="H5" s="17">
        <v>569</v>
      </c>
      <c r="I5" s="17">
        <v>469</v>
      </c>
      <c r="J5" s="17">
        <v>359</v>
      </c>
      <c r="K5" s="17" t="s">
        <v>21</v>
      </c>
      <c r="L5" s="17">
        <v>399</v>
      </c>
      <c r="M5" s="20" t="s">
        <v>21</v>
      </c>
      <c r="N5" s="21">
        <f t="shared" si="0"/>
        <v>10</v>
      </c>
      <c r="O5" s="17">
        <f t="shared" si="1"/>
        <v>445.3</v>
      </c>
      <c r="P5" s="17">
        <f t="shared" si="2"/>
        <v>589</v>
      </c>
      <c r="Q5" s="17">
        <f t="shared" si="3"/>
        <v>357</v>
      </c>
      <c r="R5" s="22">
        <f t="shared" si="4"/>
        <v>0.6498599439775911</v>
      </c>
    </row>
    <row r="6" spans="1:18" ht="15.75" customHeight="1">
      <c r="A6" s="15" t="s">
        <v>23</v>
      </c>
      <c r="B6" s="16" t="s">
        <v>21</v>
      </c>
      <c r="C6" s="18">
        <v>367</v>
      </c>
      <c r="D6" s="17" t="s">
        <v>21</v>
      </c>
      <c r="E6" s="17">
        <v>478</v>
      </c>
      <c r="F6" s="17" t="s">
        <v>21</v>
      </c>
      <c r="G6" s="19">
        <v>519</v>
      </c>
      <c r="H6" s="17" t="s">
        <v>21</v>
      </c>
      <c r="I6" s="17">
        <v>469</v>
      </c>
      <c r="J6" s="17">
        <v>429</v>
      </c>
      <c r="K6" s="23" t="s">
        <v>21</v>
      </c>
      <c r="L6" s="17" t="s">
        <v>21</v>
      </c>
      <c r="M6" s="20" t="s">
        <v>21</v>
      </c>
      <c r="N6" s="21">
        <f t="shared" si="0"/>
        <v>5</v>
      </c>
      <c r="O6" s="17">
        <f t="shared" si="1"/>
        <v>452.4</v>
      </c>
      <c r="P6" s="17">
        <f t="shared" si="2"/>
        <v>519</v>
      </c>
      <c r="Q6" s="17">
        <f t="shared" si="3"/>
        <v>367</v>
      </c>
      <c r="R6" s="22">
        <f t="shared" si="4"/>
        <v>0.4141689373297003</v>
      </c>
    </row>
    <row r="7" spans="1:18" ht="15.75" customHeight="1">
      <c r="A7" s="15" t="s">
        <v>24</v>
      </c>
      <c r="B7" s="16">
        <v>249</v>
      </c>
      <c r="C7" s="18">
        <v>198</v>
      </c>
      <c r="D7" s="17" t="s">
        <v>21</v>
      </c>
      <c r="E7" s="17" t="s">
        <v>21</v>
      </c>
      <c r="F7" s="17">
        <v>349</v>
      </c>
      <c r="G7" s="17">
        <v>299</v>
      </c>
      <c r="H7" s="19">
        <v>359</v>
      </c>
      <c r="I7" s="17">
        <v>239</v>
      </c>
      <c r="J7" s="17">
        <v>199</v>
      </c>
      <c r="K7" s="23" t="s">
        <v>21</v>
      </c>
      <c r="L7" s="17">
        <v>285</v>
      </c>
      <c r="M7" s="20" t="s">
        <v>25</v>
      </c>
      <c r="N7" s="21">
        <f t="shared" si="0"/>
        <v>8</v>
      </c>
      <c r="O7" s="17">
        <f t="shared" si="1"/>
        <v>272.125</v>
      </c>
      <c r="P7" s="17">
        <f t="shared" si="2"/>
        <v>359</v>
      </c>
      <c r="Q7" s="17">
        <f t="shared" si="3"/>
        <v>198</v>
      </c>
      <c r="R7" s="22">
        <f t="shared" si="4"/>
        <v>0.8131313131313131</v>
      </c>
    </row>
    <row r="8" spans="1:18" ht="15.75" customHeight="1">
      <c r="A8" s="15" t="s">
        <v>26</v>
      </c>
      <c r="B8" s="16" t="s">
        <v>21</v>
      </c>
      <c r="C8" s="17">
        <v>291</v>
      </c>
      <c r="D8" s="17" t="s">
        <v>21</v>
      </c>
      <c r="E8" s="18">
        <v>198</v>
      </c>
      <c r="F8" s="17" t="s">
        <v>21</v>
      </c>
      <c r="G8" s="19">
        <v>299</v>
      </c>
      <c r="H8" s="19">
        <v>299</v>
      </c>
      <c r="I8" s="17">
        <v>279</v>
      </c>
      <c r="J8" s="17">
        <v>279</v>
      </c>
      <c r="K8" s="23" t="s">
        <v>21</v>
      </c>
      <c r="L8" s="17">
        <v>217</v>
      </c>
      <c r="M8" s="20" t="s">
        <v>21</v>
      </c>
      <c r="N8" s="21">
        <f t="shared" si="0"/>
        <v>7</v>
      </c>
      <c r="O8" s="17">
        <f t="shared" si="1"/>
        <v>266</v>
      </c>
      <c r="P8" s="17">
        <f t="shared" si="2"/>
        <v>299</v>
      </c>
      <c r="Q8" s="17">
        <f t="shared" si="3"/>
        <v>198</v>
      </c>
      <c r="R8" s="22">
        <f t="shared" si="4"/>
        <v>0.51010101010101</v>
      </c>
    </row>
    <row r="9" spans="1:18" ht="15.75" customHeight="1">
      <c r="A9" s="15" t="s">
        <v>54</v>
      </c>
      <c r="B9" s="16">
        <v>281</v>
      </c>
      <c r="C9" s="17">
        <v>229</v>
      </c>
      <c r="D9" s="18">
        <v>181</v>
      </c>
      <c r="E9" s="17">
        <v>182</v>
      </c>
      <c r="F9" s="19">
        <v>299</v>
      </c>
      <c r="G9" s="17">
        <v>289</v>
      </c>
      <c r="H9" s="17">
        <v>298</v>
      </c>
      <c r="I9" s="17">
        <v>289</v>
      </c>
      <c r="J9" s="17">
        <v>199</v>
      </c>
      <c r="K9" s="17">
        <v>189</v>
      </c>
      <c r="L9" s="17">
        <v>259</v>
      </c>
      <c r="M9" s="24">
        <v>299</v>
      </c>
      <c r="N9" s="21">
        <f t="shared" si="0"/>
        <v>12</v>
      </c>
      <c r="O9" s="17">
        <f t="shared" si="1"/>
        <v>249.5</v>
      </c>
      <c r="P9" s="17">
        <f t="shared" si="2"/>
        <v>299</v>
      </c>
      <c r="Q9" s="17">
        <f t="shared" si="3"/>
        <v>181</v>
      </c>
      <c r="R9" s="22">
        <f t="shared" si="4"/>
        <v>0.6519337016574586</v>
      </c>
    </row>
    <row r="10" spans="1:18" ht="15.75" customHeight="1">
      <c r="A10" s="15" t="s">
        <v>27</v>
      </c>
      <c r="B10" s="16">
        <v>179</v>
      </c>
      <c r="C10" s="17">
        <v>148</v>
      </c>
      <c r="D10" s="17" t="s">
        <v>21</v>
      </c>
      <c r="E10" s="17">
        <v>199</v>
      </c>
      <c r="F10" s="17">
        <v>229</v>
      </c>
      <c r="G10" s="17">
        <v>219</v>
      </c>
      <c r="H10" s="19">
        <v>239</v>
      </c>
      <c r="I10" s="17">
        <v>179</v>
      </c>
      <c r="J10" s="23">
        <v>143</v>
      </c>
      <c r="K10" s="18">
        <v>139</v>
      </c>
      <c r="L10" s="17">
        <v>188</v>
      </c>
      <c r="M10" s="20" t="s">
        <v>21</v>
      </c>
      <c r="N10" s="21">
        <f t="shared" si="0"/>
        <v>10</v>
      </c>
      <c r="O10" s="17">
        <f t="shared" si="1"/>
        <v>186.2</v>
      </c>
      <c r="P10" s="17">
        <f t="shared" si="2"/>
        <v>239</v>
      </c>
      <c r="Q10" s="17">
        <f t="shared" si="3"/>
        <v>139</v>
      </c>
      <c r="R10" s="22">
        <f t="shared" si="4"/>
        <v>0.7194244604316546</v>
      </c>
    </row>
    <row r="11" spans="1:18" ht="31.5" customHeight="1">
      <c r="A11" s="15" t="s">
        <v>55</v>
      </c>
      <c r="B11" s="16" t="s">
        <v>21</v>
      </c>
      <c r="C11" s="18">
        <v>149</v>
      </c>
      <c r="D11" s="17" t="s">
        <v>21</v>
      </c>
      <c r="E11" s="17">
        <v>156</v>
      </c>
      <c r="F11" s="17" t="s">
        <v>21</v>
      </c>
      <c r="G11" s="17" t="s">
        <v>21</v>
      </c>
      <c r="H11" s="19">
        <v>199</v>
      </c>
      <c r="I11" s="17">
        <v>157</v>
      </c>
      <c r="J11" s="17" t="s">
        <v>21</v>
      </c>
      <c r="K11" s="17" t="s">
        <v>21</v>
      </c>
      <c r="L11" s="17">
        <v>181</v>
      </c>
      <c r="M11" s="20" t="s">
        <v>21</v>
      </c>
      <c r="N11" s="21">
        <f t="shared" si="0"/>
        <v>5</v>
      </c>
      <c r="O11" s="17">
        <f t="shared" si="1"/>
        <v>168.4</v>
      </c>
      <c r="P11" s="17">
        <f t="shared" si="2"/>
        <v>199</v>
      </c>
      <c r="Q11" s="17">
        <f t="shared" si="3"/>
        <v>149</v>
      </c>
      <c r="R11" s="22">
        <f t="shared" si="4"/>
        <v>0.33557046979865773</v>
      </c>
    </row>
    <row r="12" spans="1:18" ht="15.75" customHeight="1">
      <c r="A12" s="15" t="s">
        <v>28</v>
      </c>
      <c r="B12" s="16">
        <v>349</v>
      </c>
      <c r="C12" s="17">
        <v>319</v>
      </c>
      <c r="D12" s="17" t="s">
        <v>21</v>
      </c>
      <c r="E12" s="18">
        <v>288</v>
      </c>
      <c r="F12" s="19">
        <v>398</v>
      </c>
      <c r="G12" s="17">
        <v>369</v>
      </c>
      <c r="H12" s="19">
        <v>398</v>
      </c>
      <c r="I12" s="17">
        <v>367</v>
      </c>
      <c r="J12" s="17">
        <v>299</v>
      </c>
      <c r="K12" s="17">
        <v>289</v>
      </c>
      <c r="L12" s="17">
        <v>319</v>
      </c>
      <c r="M12" s="20">
        <v>395</v>
      </c>
      <c r="N12" s="21">
        <f t="shared" si="0"/>
        <v>11</v>
      </c>
      <c r="O12" s="17">
        <f t="shared" si="1"/>
        <v>344.54545454545456</v>
      </c>
      <c r="P12" s="17">
        <f t="shared" si="2"/>
        <v>398</v>
      </c>
      <c r="Q12" s="17">
        <f t="shared" si="3"/>
        <v>288</v>
      </c>
      <c r="R12" s="22">
        <f t="shared" si="4"/>
        <v>0.3819444444444444</v>
      </c>
    </row>
    <row r="13" spans="1:18" ht="31.5" customHeight="1">
      <c r="A13" s="15" t="s">
        <v>29</v>
      </c>
      <c r="B13" s="16">
        <v>489</v>
      </c>
      <c r="C13" s="17">
        <v>478</v>
      </c>
      <c r="D13" s="18">
        <v>389</v>
      </c>
      <c r="E13" s="17" t="s">
        <v>21</v>
      </c>
      <c r="F13" s="17" t="s">
        <v>21</v>
      </c>
      <c r="G13" s="19">
        <v>498</v>
      </c>
      <c r="H13" s="17" t="s">
        <v>21</v>
      </c>
      <c r="I13" s="17">
        <v>495</v>
      </c>
      <c r="J13" s="17">
        <v>429</v>
      </c>
      <c r="K13" s="17">
        <v>399</v>
      </c>
      <c r="L13" s="17">
        <v>459</v>
      </c>
      <c r="M13" s="20" t="s">
        <v>21</v>
      </c>
      <c r="N13" s="21">
        <f t="shared" si="0"/>
        <v>8</v>
      </c>
      <c r="O13" s="17">
        <f t="shared" si="1"/>
        <v>454.5</v>
      </c>
      <c r="P13" s="17">
        <f t="shared" si="2"/>
        <v>498</v>
      </c>
      <c r="Q13" s="17">
        <f t="shared" si="3"/>
        <v>389</v>
      </c>
      <c r="R13" s="22">
        <f t="shared" si="4"/>
        <v>0.2802056555269923</v>
      </c>
    </row>
    <row r="14" spans="1:18" ht="15.75" customHeight="1">
      <c r="A14" s="15" t="s">
        <v>30</v>
      </c>
      <c r="B14" s="16">
        <v>339</v>
      </c>
      <c r="C14" s="17">
        <v>319</v>
      </c>
      <c r="D14" s="17" t="s">
        <v>21</v>
      </c>
      <c r="E14" s="17">
        <v>349</v>
      </c>
      <c r="F14" s="17" t="s">
        <v>21</v>
      </c>
      <c r="G14" s="19">
        <v>379</v>
      </c>
      <c r="H14" s="17" t="s">
        <v>21</v>
      </c>
      <c r="I14" s="17">
        <v>319</v>
      </c>
      <c r="J14" s="18">
        <v>289</v>
      </c>
      <c r="K14" s="17" t="s">
        <v>21</v>
      </c>
      <c r="L14" s="17" t="s">
        <v>21</v>
      </c>
      <c r="M14" s="20" t="s">
        <v>21</v>
      </c>
      <c r="N14" s="21">
        <f t="shared" si="0"/>
        <v>6</v>
      </c>
      <c r="O14" s="17">
        <f t="shared" si="1"/>
        <v>332.3333333333333</v>
      </c>
      <c r="P14" s="17">
        <f t="shared" si="2"/>
        <v>379</v>
      </c>
      <c r="Q14" s="17">
        <f t="shared" si="3"/>
        <v>289</v>
      </c>
      <c r="R14" s="22">
        <f t="shared" si="4"/>
        <v>0.31141868512110726</v>
      </c>
    </row>
    <row r="15" spans="1:18" ht="15.75" customHeight="1">
      <c r="A15" s="15" t="s">
        <v>31</v>
      </c>
      <c r="B15" s="16">
        <v>254</v>
      </c>
      <c r="C15" s="17">
        <v>259</v>
      </c>
      <c r="D15" s="18">
        <v>182</v>
      </c>
      <c r="E15" s="17">
        <v>183</v>
      </c>
      <c r="F15" s="19">
        <v>349</v>
      </c>
      <c r="G15" s="17">
        <v>289</v>
      </c>
      <c r="H15" s="17">
        <v>309</v>
      </c>
      <c r="I15" s="17">
        <v>258</v>
      </c>
      <c r="J15" s="17">
        <v>199</v>
      </c>
      <c r="K15" s="17">
        <v>197</v>
      </c>
      <c r="L15" s="17">
        <v>251</v>
      </c>
      <c r="M15" s="20" t="s">
        <v>21</v>
      </c>
      <c r="N15" s="21">
        <f t="shared" si="0"/>
        <v>11</v>
      </c>
      <c r="O15" s="17">
        <f t="shared" si="1"/>
        <v>248.1818181818182</v>
      </c>
      <c r="P15" s="17">
        <f t="shared" si="2"/>
        <v>349</v>
      </c>
      <c r="Q15" s="17">
        <f t="shared" si="3"/>
        <v>182</v>
      </c>
      <c r="R15" s="22">
        <f t="shared" si="4"/>
        <v>0.9175824175824175</v>
      </c>
    </row>
    <row r="16" spans="1:18" ht="15.75" customHeight="1">
      <c r="A16" s="15" t="s">
        <v>32</v>
      </c>
      <c r="B16" s="16">
        <v>225</v>
      </c>
      <c r="C16" s="17">
        <v>209</v>
      </c>
      <c r="D16" s="18">
        <v>175</v>
      </c>
      <c r="E16" s="17" t="s">
        <v>21</v>
      </c>
      <c r="F16" s="19">
        <v>249</v>
      </c>
      <c r="G16" s="17" t="s">
        <v>21</v>
      </c>
      <c r="H16" s="17" t="s">
        <v>21</v>
      </c>
      <c r="I16" s="17">
        <v>239</v>
      </c>
      <c r="J16" s="17">
        <v>195</v>
      </c>
      <c r="K16" s="17">
        <v>189</v>
      </c>
      <c r="L16" s="17">
        <v>178</v>
      </c>
      <c r="M16" s="20" t="s">
        <v>21</v>
      </c>
      <c r="N16" s="21">
        <f t="shared" si="0"/>
        <v>8</v>
      </c>
      <c r="O16" s="17">
        <f t="shared" si="1"/>
        <v>207.375</v>
      </c>
      <c r="P16" s="17">
        <f t="shared" si="2"/>
        <v>249</v>
      </c>
      <c r="Q16" s="17">
        <f t="shared" si="3"/>
        <v>175</v>
      </c>
      <c r="R16" s="22">
        <f t="shared" si="4"/>
        <v>0.4228571428571429</v>
      </c>
    </row>
    <row r="17" spans="1:18" ht="15.75" customHeight="1">
      <c r="A17" s="15" t="s">
        <v>33</v>
      </c>
      <c r="B17" s="16">
        <v>485</v>
      </c>
      <c r="C17" s="17">
        <v>419</v>
      </c>
      <c r="D17" s="17" t="s">
        <v>21</v>
      </c>
      <c r="E17" s="17" t="s">
        <v>21</v>
      </c>
      <c r="F17" s="17" t="s">
        <v>21</v>
      </c>
      <c r="G17" s="17">
        <v>489</v>
      </c>
      <c r="H17" s="19">
        <v>495</v>
      </c>
      <c r="I17" s="17">
        <v>398</v>
      </c>
      <c r="J17" s="17">
        <v>379</v>
      </c>
      <c r="K17" s="18">
        <v>359</v>
      </c>
      <c r="L17" s="17" t="s">
        <v>21</v>
      </c>
      <c r="M17" s="20">
        <v>425</v>
      </c>
      <c r="N17" s="21">
        <f t="shared" si="0"/>
        <v>8</v>
      </c>
      <c r="O17" s="17">
        <f t="shared" si="1"/>
        <v>431.125</v>
      </c>
      <c r="P17" s="17">
        <f t="shared" si="2"/>
        <v>495</v>
      </c>
      <c r="Q17" s="17">
        <f t="shared" si="3"/>
        <v>359</v>
      </c>
      <c r="R17" s="22">
        <f t="shared" si="4"/>
        <v>0.3788300835654596</v>
      </c>
    </row>
    <row r="18" spans="1:18" ht="15.75" customHeight="1">
      <c r="A18" s="15" t="s">
        <v>34</v>
      </c>
      <c r="B18" s="16">
        <v>539</v>
      </c>
      <c r="C18" s="17">
        <v>533</v>
      </c>
      <c r="D18" s="17" t="s">
        <v>21</v>
      </c>
      <c r="E18" s="17" t="s">
        <v>21</v>
      </c>
      <c r="F18" s="17" t="s">
        <v>21</v>
      </c>
      <c r="G18" s="17">
        <v>588</v>
      </c>
      <c r="H18" s="19">
        <v>599</v>
      </c>
      <c r="I18" s="17">
        <v>535</v>
      </c>
      <c r="J18" s="17" t="s">
        <v>21</v>
      </c>
      <c r="K18" s="17" t="s">
        <v>21</v>
      </c>
      <c r="L18" s="18">
        <v>504</v>
      </c>
      <c r="M18" s="20" t="s">
        <v>21</v>
      </c>
      <c r="N18" s="21">
        <f t="shared" si="0"/>
        <v>6</v>
      </c>
      <c r="O18" s="17">
        <f t="shared" si="1"/>
        <v>549.6666666666666</v>
      </c>
      <c r="P18" s="17">
        <f t="shared" si="2"/>
        <v>599</v>
      </c>
      <c r="Q18" s="17">
        <f t="shared" si="3"/>
        <v>504</v>
      </c>
      <c r="R18" s="22">
        <f t="shared" si="4"/>
        <v>0.1884920634920635</v>
      </c>
    </row>
    <row r="19" spans="1:18" ht="15.75" customHeight="1">
      <c r="A19" s="15" t="s">
        <v>35</v>
      </c>
      <c r="B19" s="16">
        <v>298</v>
      </c>
      <c r="C19" s="17">
        <v>243</v>
      </c>
      <c r="D19" s="17" t="s">
        <v>21</v>
      </c>
      <c r="E19" s="18">
        <v>198</v>
      </c>
      <c r="F19" s="17" t="s">
        <v>21</v>
      </c>
      <c r="G19" s="17" t="s">
        <v>21</v>
      </c>
      <c r="H19" s="17" t="s">
        <v>21</v>
      </c>
      <c r="I19" s="19">
        <v>299</v>
      </c>
      <c r="J19" s="17">
        <v>199</v>
      </c>
      <c r="K19" s="17" t="s">
        <v>21</v>
      </c>
      <c r="L19" s="17">
        <v>229</v>
      </c>
      <c r="M19" s="20" t="s">
        <v>21</v>
      </c>
      <c r="N19" s="21">
        <f t="shared" si="0"/>
        <v>6</v>
      </c>
      <c r="O19" s="17">
        <f t="shared" si="1"/>
        <v>244.33333333333334</v>
      </c>
      <c r="P19" s="17">
        <f t="shared" si="2"/>
        <v>299</v>
      </c>
      <c r="Q19" s="17">
        <f t="shared" si="3"/>
        <v>198</v>
      </c>
      <c r="R19" s="22">
        <f t="shared" si="4"/>
        <v>0.51010101010101</v>
      </c>
    </row>
    <row r="20" spans="1:18" ht="15.75" customHeight="1" thickBot="1">
      <c r="A20" s="25" t="s">
        <v>36</v>
      </c>
      <c r="B20" s="26">
        <v>659</v>
      </c>
      <c r="C20" s="27">
        <v>598</v>
      </c>
      <c r="D20" s="28">
        <v>595</v>
      </c>
      <c r="E20" s="27" t="s">
        <v>21</v>
      </c>
      <c r="F20" s="27" t="s">
        <v>25</v>
      </c>
      <c r="G20" s="27">
        <v>699</v>
      </c>
      <c r="H20" s="29">
        <v>749</v>
      </c>
      <c r="I20" s="27" t="s">
        <v>21</v>
      </c>
      <c r="J20" s="27" t="s">
        <v>21</v>
      </c>
      <c r="K20" s="27" t="s">
        <v>21</v>
      </c>
      <c r="L20" s="27">
        <v>596</v>
      </c>
      <c r="M20" s="30" t="s">
        <v>21</v>
      </c>
      <c r="N20" s="31">
        <f t="shared" si="0"/>
        <v>6</v>
      </c>
      <c r="O20" s="27">
        <f t="shared" si="1"/>
        <v>649.3333333333334</v>
      </c>
      <c r="P20" s="27">
        <f t="shared" si="2"/>
        <v>749</v>
      </c>
      <c r="Q20" s="27">
        <f t="shared" si="3"/>
        <v>595</v>
      </c>
      <c r="R20" s="32">
        <f t="shared" si="4"/>
        <v>0.25882352941176473</v>
      </c>
    </row>
    <row r="21" spans="1:18" ht="18" customHeight="1" thickBot="1">
      <c r="A21" s="11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4"/>
    </row>
    <row r="22" spans="1:18" ht="15.75" customHeight="1">
      <c r="A22" s="15" t="s">
        <v>38</v>
      </c>
      <c r="B22" s="16">
        <v>369</v>
      </c>
      <c r="C22" s="17">
        <v>298</v>
      </c>
      <c r="D22" s="18">
        <v>295</v>
      </c>
      <c r="E22" s="17">
        <v>296</v>
      </c>
      <c r="F22" s="17">
        <v>399</v>
      </c>
      <c r="G22" s="17">
        <v>349</v>
      </c>
      <c r="H22" s="19">
        <v>429</v>
      </c>
      <c r="I22" s="17">
        <v>347</v>
      </c>
      <c r="J22" s="17">
        <v>325</v>
      </c>
      <c r="K22" s="17">
        <v>319</v>
      </c>
      <c r="L22" s="17">
        <v>299</v>
      </c>
      <c r="M22" s="20">
        <v>395</v>
      </c>
      <c r="N22" s="21">
        <f aca="true" t="shared" si="5" ref="N22:N31">COUNT(B22:M22)</f>
        <v>12</v>
      </c>
      <c r="O22" s="17">
        <f aca="true" t="shared" si="6" ref="O22:O31">AVERAGE(B22:M22)</f>
        <v>343.3333333333333</v>
      </c>
      <c r="P22" s="17">
        <f aca="true" t="shared" si="7" ref="P22:P31">MAX(B22:M22)</f>
        <v>429</v>
      </c>
      <c r="Q22" s="17">
        <f aca="true" t="shared" si="8" ref="Q22:Q31">MIN(B22:M22)</f>
        <v>295</v>
      </c>
      <c r="R22" s="22">
        <f aca="true" t="shared" si="9" ref="R22:R31">(P22-Q22)/Q22</f>
        <v>0.4542372881355932</v>
      </c>
    </row>
    <row r="23" spans="1:18" ht="15.75" customHeight="1">
      <c r="A23" s="15" t="s">
        <v>39</v>
      </c>
      <c r="B23" s="16">
        <v>369</v>
      </c>
      <c r="C23" s="17">
        <v>298</v>
      </c>
      <c r="D23" s="17">
        <v>295</v>
      </c>
      <c r="E23" s="17">
        <v>296</v>
      </c>
      <c r="F23" s="17">
        <v>399</v>
      </c>
      <c r="G23" s="17">
        <v>349</v>
      </c>
      <c r="H23" s="17">
        <v>429</v>
      </c>
      <c r="I23" s="17">
        <v>359</v>
      </c>
      <c r="J23" s="17">
        <v>319</v>
      </c>
      <c r="K23" s="17">
        <v>319</v>
      </c>
      <c r="L23" s="17">
        <v>333</v>
      </c>
      <c r="M23" s="20">
        <v>395</v>
      </c>
      <c r="N23" s="21">
        <f t="shared" si="5"/>
        <v>12</v>
      </c>
      <c r="O23" s="17">
        <f t="shared" si="6"/>
        <v>346.6666666666667</v>
      </c>
      <c r="P23" s="17">
        <f t="shared" si="7"/>
        <v>429</v>
      </c>
      <c r="Q23" s="17">
        <f t="shared" si="8"/>
        <v>295</v>
      </c>
      <c r="R23" s="22">
        <f t="shared" si="9"/>
        <v>0.4542372881355932</v>
      </c>
    </row>
    <row r="24" spans="1:18" ht="31.5" customHeight="1">
      <c r="A24" s="15" t="s">
        <v>40</v>
      </c>
      <c r="B24" s="16" t="s">
        <v>21</v>
      </c>
      <c r="C24" s="18">
        <v>298</v>
      </c>
      <c r="D24" s="17" t="s">
        <v>21</v>
      </c>
      <c r="E24" s="17" t="s">
        <v>21</v>
      </c>
      <c r="F24" s="19">
        <v>399</v>
      </c>
      <c r="G24" s="19">
        <v>399</v>
      </c>
      <c r="H24" s="19">
        <v>399</v>
      </c>
      <c r="I24" s="17">
        <v>369</v>
      </c>
      <c r="J24" s="17">
        <v>299</v>
      </c>
      <c r="K24" s="17" t="s">
        <v>21</v>
      </c>
      <c r="L24" s="17">
        <v>315</v>
      </c>
      <c r="M24" s="20">
        <v>395</v>
      </c>
      <c r="N24" s="21">
        <f t="shared" si="5"/>
        <v>8</v>
      </c>
      <c r="O24" s="17">
        <f t="shared" si="6"/>
        <v>359.125</v>
      </c>
      <c r="P24" s="17">
        <f t="shared" si="7"/>
        <v>399</v>
      </c>
      <c r="Q24" s="17">
        <f t="shared" si="8"/>
        <v>298</v>
      </c>
      <c r="R24" s="22">
        <f t="shared" si="9"/>
        <v>0.3389261744966443</v>
      </c>
    </row>
    <row r="25" spans="1:18" ht="15.75" customHeight="1">
      <c r="A25" s="15" t="s">
        <v>41</v>
      </c>
      <c r="B25" s="16">
        <v>240</v>
      </c>
      <c r="C25" s="17">
        <v>193</v>
      </c>
      <c r="D25" s="18">
        <v>179</v>
      </c>
      <c r="E25" s="17">
        <v>188</v>
      </c>
      <c r="F25" s="19">
        <v>269</v>
      </c>
      <c r="G25" s="17">
        <v>259</v>
      </c>
      <c r="H25" s="19">
        <v>269</v>
      </c>
      <c r="I25" s="17">
        <v>239</v>
      </c>
      <c r="J25" s="17">
        <v>189</v>
      </c>
      <c r="K25" s="17" t="s">
        <v>21</v>
      </c>
      <c r="L25" s="17">
        <v>208</v>
      </c>
      <c r="M25" s="20" t="s">
        <v>21</v>
      </c>
      <c r="N25" s="21">
        <f t="shared" si="5"/>
        <v>10</v>
      </c>
      <c r="O25" s="17">
        <f t="shared" si="6"/>
        <v>223.3</v>
      </c>
      <c r="P25" s="17">
        <f t="shared" si="7"/>
        <v>269</v>
      </c>
      <c r="Q25" s="17">
        <f t="shared" si="8"/>
        <v>179</v>
      </c>
      <c r="R25" s="22">
        <f t="shared" si="9"/>
        <v>0.5027932960893855</v>
      </c>
    </row>
    <row r="26" spans="1:18" ht="15.75" customHeight="1">
      <c r="A26" s="15" t="s">
        <v>42</v>
      </c>
      <c r="B26" s="16">
        <v>349</v>
      </c>
      <c r="C26" s="17">
        <v>283</v>
      </c>
      <c r="D26" s="18">
        <v>198</v>
      </c>
      <c r="E26" s="17" t="s">
        <v>21</v>
      </c>
      <c r="F26" s="19">
        <v>379</v>
      </c>
      <c r="G26" s="17">
        <v>369</v>
      </c>
      <c r="H26" s="19">
        <v>379</v>
      </c>
      <c r="I26" s="17">
        <v>355</v>
      </c>
      <c r="J26" s="17">
        <v>279</v>
      </c>
      <c r="K26" s="17" t="s">
        <v>21</v>
      </c>
      <c r="L26" s="17">
        <v>324</v>
      </c>
      <c r="M26" s="20">
        <v>369</v>
      </c>
      <c r="N26" s="21">
        <f t="shared" si="5"/>
        <v>10</v>
      </c>
      <c r="O26" s="17">
        <f t="shared" si="6"/>
        <v>328.4</v>
      </c>
      <c r="P26" s="17">
        <f t="shared" si="7"/>
        <v>379</v>
      </c>
      <c r="Q26" s="17">
        <f t="shared" si="8"/>
        <v>198</v>
      </c>
      <c r="R26" s="22">
        <f t="shared" si="9"/>
        <v>0.9141414141414141</v>
      </c>
    </row>
    <row r="27" spans="1:18" ht="15.75" customHeight="1">
      <c r="A27" s="15" t="s">
        <v>43</v>
      </c>
      <c r="B27" s="16">
        <v>349</v>
      </c>
      <c r="C27" s="17">
        <v>283</v>
      </c>
      <c r="D27" s="18">
        <v>198</v>
      </c>
      <c r="E27" s="17" t="s">
        <v>21</v>
      </c>
      <c r="F27" s="17">
        <v>379</v>
      </c>
      <c r="G27" s="17">
        <v>379</v>
      </c>
      <c r="H27" s="17">
        <v>389</v>
      </c>
      <c r="I27" s="17">
        <v>357</v>
      </c>
      <c r="J27" s="17">
        <v>279</v>
      </c>
      <c r="K27" s="17" t="s">
        <v>21</v>
      </c>
      <c r="L27" s="17">
        <v>359</v>
      </c>
      <c r="M27" s="24">
        <v>399</v>
      </c>
      <c r="N27" s="21">
        <f t="shared" si="5"/>
        <v>10</v>
      </c>
      <c r="O27" s="17">
        <f t="shared" si="6"/>
        <v>337.1</v>
      </c>
      <c r="P27" s="17">
        <f t="shared" si="7"/>
        <v>399</v>
      </c>
      <c r="Q27" s="17">
        <f t="shared" si="8"/>
        <v>198</v>
      </c>
      <c r="R27" s="22">
        <f t="shared" si="9"/>
        <v>1.0151515151515151</v>
      </c>
    </row>
    <row r="28" spans="1:18" ht="15.75" customHeight="1">
      <c r="A28" s="15" t="s">
        <v>44</v>
      </c>
      <c r="B28" s="16" t="s">
        <v>21</v>
      </c>
      <c r="C28" s="17">
        <v>298</v>
      </c>
      <c r="D28" s="18">
        <v>259</v>
      </c>
      <c r="E28" s="17" t="s">
        <v>21</v>
      </c>
      <c r="F28" s="17">
        <v>379</v>
      </c>
      <c r="G28" s="17">
        <v>329</v>
      </c>
      <c r="H28" s="19">
        <v>399</v>
      </c>
      <c r="I28" s="17">
        <v>317</v>
      </c>
      <c r="J28" s="17">
        <v>289</v>
      </c>
      <c r="K28" s="17">
        <v>279</v>
      </c>
      <c r="L28" s="17">
        <v>319</v>
      </c>
      <c r="M28" s="20">
        <v>359</v>
      </c>
      <c r="N28" s="21">
        <f t="shared" si="5"/>
        <v>10</v>
      </c>
      <c r="O28" s="17">
        <f t="shared" si="6"/>
        <v>322.7</v>
      </c>
      <c r="P28" s="17">
        <f t="shared" si="7"/>
        <v>399</v>
      </c>
      <c r="Q28" s="17">
        <f t="shared" si="8"/>
        <v>259</v>
      </c>
      <c r="R28" s="22">
        <f t="shared" si="9"/>
        <v>0.5405405405405406</v>
      </c>
    </row>
    <row r="29" spans="1:18" ht="15.75" customHeight="1">
      <c r="A29" s="15" t="s">
        <v>45</v>
      </c>
      <c r="B29" s="16">
        <v>379</v>
      </c>
      <c r="C29" s="18">
        <v>248</v>
      </c>
      <c r="D29" s="17">
        <v>257</v>
      </c>
      <c r="E29" s="17" t="s">
        <v>21</v>
      </c>
      <c r="F29" s="19">
        <v>409</v>
      </c>
      <c r="G29" s="17">
        <v>379</v>
      </c>
      <c r="H29" s="23">
        <v>399</v>
      </c>
      <c r="I29" s="17">
        <v>379</v>
      </c>
      <c r="J29" s="17">
        <v>289</v>
      </c>
      <c r="K29" s="17">
        <v>279</v>
      </c>
      <c r="L29" s="17">
        <v>325</v>
      </c>
      <c r="M29" s="20">
        <v>399</v>
      </c>
      <c r="N29" s="21">
        <f t="shared" si="5"/>
        <v>11</v>
      </c>
      <c r="O29" s="17">
        <f t="shared" si="6"/>
        <v>340.1818181818182</v>
      </c>
      <c r="P29" s="17">
        <f t="shared" si="7"/>
        <v>409</v>
      </c>
      <c r="Q29" s="17">
        <f t="shared" si="8"/>
        <v>248</v>
      </c>
      <c r="R29" s="22">
        <f t="shared" si="9"/>
        <v>0.6491935483870968</v>
      </c>
    </row>
    <row r="30" spans="1:18" ht="15.75" customHeight="1">
      <c r="A30" s="15" t="s">
        <v>46</v>
      </c>
      <c r="B30" s="16">
        <v>274</v>
      </c>
      <c r="C30" s="18">
        <v>168</v>
      </c>
      <c r="D30" s="17" t="s">
        <v>21</v>
      </c>
      <c r="E30" s="17">
        <v>239</v>
      </c>
      <c r="F30" s="17" t="s">
        <v>21</v>
      </c>
      <c r="G30" s="19">
        <v>279</v>
      </c>
      <c r="H30" s="17">
        <v>199</v>
      </c>
      <c r="I30" s="17">
        <v>275</v>
      </c>
      <c r="J30" s="17" t="s">
        <v>21</v>
      </c>
      <c r="K30" s="17" t="s">
        <v>21</v>
      </c>
      <c r="L30" s="17">
        <v>213</v>
      </c>
      <c r="M30" s="20" t="s">
        <v>21</v>
      </c>
      <c r="N30" s="21">
        <f t="shared" si="5"/>
        <v>7</v>
      </c>
      <c r="O30" s="17">
        <f t="shared" si="6"/>
        <v>235.28571428571428</v>
      </c>
      <c r="P30" s="17">
        <f t="shared" si="7"/>
        <v>279</v>
      </c>
      <c r="Q30" s="17">
        <f t="shared" si="8"/>
        <v>168</v>
      </c>
      <c r="R30" s="22">
        <f t="shared" si="9"/>
        <v>0.6607142857142857</v>
      </c>
    </row>
    <row r="31" spans="1:18" ht="15.75" customHeight="1" thickBot="1">
      <c r="A31" s="15" t="s">
        <v>47</v>
      </c>
      <c r="B31" s="16" t="s">
        <v>21</v>
      </c>
      <c r="C31" s="18">
        <v>168</v>
      </c>
      <c r="D31" s="17" t="s">
        <v>21</v>
      </c>
      <c r="E31" s="17">
        <v>259</v>
      </c>
      <c r="F31" s="17" t="s">
        <v>21</v>
      </c>
      <c r="G31" s="17">
        <v>279</v>
      </c>
      <c r="H31" s="19">
        <v>289</v>
      </c>
      <c r="I31" s="17">
        <v>278</v>
      </c>
      <c r="J31" s="17">
        <v>227</v>
      </c>
      <c r="K31" s="17" t="s">
        <v>21</v>
      </c>
      <c r="L31" s="17">
        <v>199</v>
      </c>
      <c r="M31" s="20" t="s">
        <v>21</v>
      </c>
      <c r="N31" s="21">
        <f t="shared" si="5"/>
        <v>7</v>
      </c>
      <c r="O31" s="17">
        <f t="shared" si="6"/>
        <v>242.71428571428572</v>
      </c>
      <c r="P31" s="17">
        <f t="shared" si="7"/>
        <v>289</v>
      </c>
      <c r="Q31" s="17">
        <f t="shared" si="8"/>
        <v>168</v>
      </c>
      <c r="R31" s="22">
        <f t="shared" si="9"/>
        <v>0.7202380952380952</v>
      </c>
    </row>
    <row r="32" spans="1:18" ht="19.5" customHeight="1" thickBot="1">
      <c r="A32" s="11" t="s">
        <v>48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4"/>
    </row>
    <row r="33" spans="1:18" ht="15.75" customHeight="1">
      <c r="A33" s="15" t="s">
        <v>49</v>
      </c>
      <c r="B33" s="16">
        <v>1395</v>
      </c>
      <c r="C33" s="17">
        <v>1089</v>
      </c>
      <c r="D33" s="18">
        <v>1029</v>
      </c>
      <c r="E33" s="17">
        <v>1030</v>
      </c>
      <c r="F33" s="17" t="s">
        <v>21</v>
      </c>
      <c r="G33" s="19">
        <v>1399</v>
      </c>
      <c r="H33" s="17" t="s">
        <v>21</v>
      </c>
      <c r="I33" s="17">
        <v>1395</v>
      </c>
      <c r="J33" s="17">
        <v>1097</v>
      </c>
      <c r="K33" s="17">
        <v>1069</v>
      </c>
      <c r="L33" s="17" t="s">
        <v>21</v>
      </c>
      <c r="M33" s="20" t="s">
        <v>21</v>
      </c>
      <c r="N33" s="21">
        <f>COUNT(B33:M33)</f>
        <v>8</v>
      </c>
      <c r="O33" s="17">
        <f>AVERAGE(B33:M33)</f>
        <v>1187.875</v>
      </c>
      <c r="P33" s="17">
        <f>MAX(B33:M33)</f>
        <v>1399</v>
      </c>
      <c r="Q33" s="17">
        <f>MIN(B33:M33)</f>
        <v>1029</v>
      </c>
      <c r="R33" s="22">
        <f>(P33-Q33)/Q33</f>
        <v>0.3595724003887269</v>
      </c>
    </row>
    <row r="34" spans="1:18" ht="15.75" customHeight="1">
      <c r="A34" s="15" t="s">
        <v>50</v>
      </c>
      <c r="B34" s="16">
        <v>495</v>
      </c>
      <c r="C34" s="17">
        <v>472</v>
      </c>
      <c r="D34" s="18">
        <v>458</v>
      </c>
      <c r="E34" s="17">
        <v>497</v>
      </c>
      <c r="F34" s="17">
        <v>599</v>
      </c>
      <c r="G34" s="17">
        <v>499</v>
      </c>
      <c r="H34" s="19">
        <v>659</v>
      </c>
      <c r="I34" s="17" t="s">
        <v>25</v>
      </c>
      <c r="J34" s="17" t="s">
        <v>21</v>
      </c>
      <c r="K34" s="17" t="s">
        <v>21</v>
      </c>
      <c r="L34" s="17">
        <v>494</v>
      </c>
      <c r="M34" s="20" t="s">
        <v>21</v>
      </c>
      <c r="N34" s="21">
        <f>COUNT(B34:M34)</f>
        <v>8</v>
      </c>
      <c r="O34" s="17">
        <f>AVERAGE(B34:M34)</f>
        <v>521.625</v>
      </c>
      <c r="P34" s="17">
        <f>MAX(B34:M34)</f>
        <v>659</v>
      </c>
      <c r="Q34" s="17">
        <f>MIN(B34:M34)</f>
        <v>458</v>
      </c>
      <c r="R34" s="22">
        <f>(P34-Q34)/Q34</f>
        <v>0.4388646288209607</v>
      </c>
    </row>
    <row r="35" spans="1:18" ht="15.75" customHeight="1">
      <c r="A35" s="15" t="s">
        <v>51</v>
      </c>
      <c r="B35" s="16">
        <v>289</v>
      </c>
      <c r="C35" s="17">
        <v>259</v>
      </c>
      <c r="D35" s="18">
        <v>247</v>
      </c>
      <c r="E35" s="17" t="s">
        <v>21</v>
      </c>
      <c r="F35" s="17">
        <v>349</v>
      </c>
      <c r="G35" s="17">
        <v>299</v>
      </c>
      <c r="H35" s="19">
        <v>359</v>
      </c>
      <c r="I35" s="17">
        <v>298</v>
      </c>
      <c r="J35" s="17">
        <v>253</v>
      </c>
      <c r="K35" s="17" t="s">
        <v>21</v>
      </c>
      <c r="L35" s="17">
        <v>339</v>
      </c>
      <c r="M35" s="20">
        <v>339</v>
      </c>
      <c r="N35" s="21">
        <f>COUNT(B35:M35)</f>
        <v>10</v>
      </c>
      <c r="O35" s="17">
        <f>AVERAGE(B35:M35)</f>
        <v>303.1</v>
      </c>
      <c r="P35" s="17">
        <f>MAX(B35:M35)</f>
        <v>359</v>
      </c>
      <c r="Q35" s="17">
        <f>MIN(B35:M35)</f>
        <v>247</v>
      </c>
      <c r="R35" s="22">
        <f>(P35-Q35)/Q35</f>
        <v>0.4534412955465587</v>
      </c>
    </row>
    <row r="36" spans="1:18" ht="15.75" customHeight="1">
      <c r="A36" s="15" t="s">
        <v>52</v>
      </c>
      <c r="B36" s="16">
        <v>269</v>
      </c>
      <c r="C36" s="17">
        <v>259</v>
      </c>
      <c r="D36" s="17" t="s">
        <v>21</v>
      </c>
      <c r="E36" s="17">
        <v>289</v>
      </c>
      <c r="F36" s="19">
        <v>349</v>
      </c>
      <c r="G36" s="17">
        <v>329</v>
      </c>
      <c r="H36" s="19">
        <v>349</v>
      </c>
      <c r="I36" s="17">
        <v>299</v>
      </c>
      <c r="J36" s="17">
        <v>249</v>
      </c>
      <c r="K36" s="18">
        <v>239</v>
      </c>
      <c r="L36" s="17">
        <v>262</v>
      </c>
      <c r="M36" s="24">
        <v>349</v>
      </c>
      <c r="N36" s="21">
        <f>COUNT(B36:M36)</f>
        <v>11</v>
      </c>
      <c r="O36" s="17">
        <f>AVERAGE(B36:M36)</f>
        <v>294.72727272727275</v>
      </c>
      <c r="P36" s="17">
        <f>MAX(B36:M36)</f>
        <v>349</v>
      </c>
      <c r="Q36" s="17">
        <f>MIN(B36:M36)</f>
        <v>239</v>
      </c>
      <c r="R36" s="22">
        <f>(P36-Q36)/Q36</f>
        <v>0.4602510460251046</v>
      </c>
    </row>
    <row r="37" spans="1:18" ht="15.75" customHeight="1" thickBot="1">
      <c r="A37" s="25" t="s">
        <v>53</v>
      </c>
      <c r="B37" s="26" t="s">
        <v>21</v>
      </c>
      <c r="C37" s="27">
        <v>398</v>
      </c>
      <c r="D37" s="28">
        <v>375</v>
      </c>
      <c r="E37" s="27">
        <v>376</v>
      </c>
      <c r="F37" s="29">
        <v>498</v>
      </c>
      <c r="G37" s="27">
        <v>440</v>
      </c>
      <c r="H37" s="27">
        <v>497</v>
      </c>
      <c r="I37" s="27">
        <v>449</v>
      </c>
      <c r="J37" s="27">
        <v>389</v>
      </c>
      <c r="K37" s="27">
        <v>379</v>
      </c>
      <c r="L37" s="27">
        <v>495</v>
      </c>
      <c r="M37" s="30">
        <v>497</v>
      </c>
      <c r="N37" s="31">
        <f>COUNT(B37:M37)</f>
        <v>11</v>
      </c>
      <c r="O37" s="27">
        <f>AVERAGE(B37:M37)</f>
        <v>435.72727272727275</v>
      </c>
      <c r="P37" s="27">
        <f>MAX(B37:M37)</f>
        <v>498</v>
      </c>
      <c r="Q37" s="27">
        <f>MIN(B37:M37)</f>
        <v>375</v>
      </c>
      <c r="R37" s="32">
        <f>(P37-Q37)/Q37</f>
        <v>0.328</v>
      </c>
    </row>
  </sheetData>
  <mergeCells count="1">
    <mergeCell ref="A1:A2"/>
  </mergeCells>
  <printOptions/>
  <pageMargins left="0.2" right="0.16" top="0.5" bottom="0.48" header="0.5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2006-03-06T19:17:53Z</cp:lastPrinted>
  <dcterms:created xsi:type="dcterms:W3CDTF">2006-03-06T19:14:38Z</dcterms:created>
  <dcterms:modified xsi:type="dcterms:W3CDTF">2006-03-06T20:25:56Z</dcterms:modified>
  <cp:category/>
  <cp:version/>
  <cp:contentType/>
  <cp:contentStatus/>
</cp:coreProperties>
</file>