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duralfa\Downloads\"/>
    </mc:Choice>
  </mc:AlternateContent>
  <bookViews>
    <workbookView xWindow="0" yWindow="0" windowWidth="28770" windowHeight="11640"/>
  </bookViews>
  <sheets>
    <sheet name="Sheet1" sheetId="1" r:id="rId1"/>
  </sheets>
  <calcPr calcId="171027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4" i="1" l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5" i="1"/>
  <c r="O56" i="1"/>
  <c r="O57" i="1"/>
  <c r="O58" i="1"/>
  <c r="O59" i="1"/>
  <c r="O60" i="1"/>
  <c r="O61" i="1"/>
  <c r="O62" i="1"/>
  <c r="O63" i="1"/>
  <c r="O64" i="1"/>
  <c r="O65" i="1"/>
  <c r="O67" i="1"/>
  <c r="O68" i="1"/>
  <c r="O69" i="1"/>
  <c r="O70" i="1"/>
  <c r="O71" i="1"/>
  <c r="O72" i="1"/>
  <c r="O73" i="1"/>
  <c r="O75" i="1"/>
  <c r="O76" i="1"/>
  <c r="O77" i="1"/>
  <c r="O78" i="1"/>
  <c r="O79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6" i="1"/>
  <c r="O97" i="1"/>
  <c r="O98" i="1"/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5" i="1"/>
  <c r="N56" i="1"/>
  <c r="N57" i="1"/>
  <c r="N58" i="1"/>
  <c r="N59" i="1"/>
  <c r="N60" i="1"/>
  <c r="N61" i="1"/>
  <c r="N62" i="1"/>
  <c r="N63" i="1"/>
  <c r="N64" i="1"/>
  <c r="N65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6" i="1"/>
  <c r="N97" i="1"/>
  <c r="N98" i="1"/>
  <c r="N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5" i="1"/>
  <c r="M56" i="1"/>
  <c r="M57" i="1"/>
  <c r="M58" i="1"/>
  <c r="M59" i="1"/>
  <c r="M60" i="1"/>
  <c r="M61" i="1"/>
  <c r="M62" i="1"/>
  <c r="M63" i="1"/>
  <c r="M64" i="1"/>
  <c r="M65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6" i="1"/>
  <c r="M97" i="1"/>
  <c r="M98" i="1"/>
  <c r="M3" i="1"/>
  <c r="L4" i="1"/>
  <c r="L5" i="1"/>
  <c r="O5" i="1" s="1"/>
  <c r="L6" i="1"/>
  <c r="L7" i="1"/>
  <c r="L8" i="1"/>
  <c r="L9" i="1"/>
  <c r="O9" i="1" s="1"/>
  <c r="L10" i="1"/>
  <c r="L11" i="1"/>
  <c r="L12" i="1"/>
  <c r="L13" i="1"/>
  <c r="O13" i="1" s="1"/>
  <c r="L14" i="1"/>
  <c r="L15" i="1"/>
  <c r="L16" i="1"/>
  <c r="L17" i="1"/>
  <c r="O17" i="1" s="1"/>
  <c r="L18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5" i="1"/>
  <c r="L56" i="1"/>
  <c r="L57" i="1"/>
  <c r="L58" i="1"/>
  <c r="L59" i="1"/>
  <c r="L60" i="1"/>
  <c r="L61" i="1"/>
  <c r="L62" i="1"/>
  <c r="L63" i="1"/>
  <c r="L64" i="1"/>
  <c r="L65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6" i="1"/>
  <c r="L97" i="1"/>
  <c r="L98" i="1"/>
  <c r="L3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5" i="1"/>
  <c r="K56" i="1"/>
  <c r="K57" i="1"/>
  <c r="K58" i="1"/>
  <c r="K59" i="1"/>
  <c r="K60" i="1"/>
  <c r="K61" i="1"/>
  <c r="K62" i="1"/>
  <c r="K63" i="1"/>
  <c r="K64" i="1"/>
  <c r="K65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6" i="1"/>
  <c r="K97" i="1"/>
  <c r="K98" i="1"/>
  <c r="K20" i="1"/>
  <c r="K14" i="1"/>
  <c r="K6" i="1"/>
  <c r="K5" i="1"/>
  <c r="K7" i="1"/>
  <c r="K8" i="1"/>
  <c r="K9" i="1"/>
  <c r="K10" i="1"/>
  <c r="K11" i="1"/>
  <c r="K12" i="1"/>
  <c r="K13" i="1"/>
  <c r="K15" i="1"/>
  <c r="K16" i="1"/>
  <c r="K17" i="1"/>
  <c r="K18" i="1"/>
  <c r="K4" i="1"/>
  <c r="K3" i="1"/>
  <c r="O12" i="1" l="1"/>
  <c r="O8" i="1"/>
  <c r="O4" i="1"/>
  <c r="O16" i="1"/>
  <c r="O11" i="1"/>
  <c r="O15" i="1"/>
  <c r="O7" i="1"/>
  <c r="O3" i="1"/>
  <c r="O18" i="1"/>
  <c r="O14" i="1"/>
  <c r="O10" i="1"/>
  <c r="O6" i="1"/>
</calcChain>
</file>

<file path=xl/sharedStrings.xml><?xml version="1.0" encoding="utf-8"?>
<sst xmlns="http://schemas.openxmlformats.org/spreadsheetml/2006/main" count="430" uniqueCount="119">
  <si>
    <t xml:space="preserve">Krónan Hafnafirði </t>
  </si>
  <si>
    <t xml:space="preserve">Hagkaup Garðabæ </t>
  </si>
  <si>
    <t>Fjarðarkaup</t>
  </si>
  <si>
    <t xml:space="preserve">Nettó Granda </t>
  </si>
  <si>
    <t>Víðir Garðabæ</t>
  </si>
  <si>
    <t xml:space="preserve">Verð </t>
  </si>
  <si>
    <t xml:space="preserve">Talning </t>
  </si>
  <si>
    <t xml:space="preserve">Hæsta verð </t>
  </si>
  <si>
    <t xml:space="preserve">Lægsta verð </t>
  </si>
  <si>
    <t xml:space="preserve">Munur á hæsta og lægsta </t>
  </si>
  <si>
    <t>Verðkönnun ASÍ í matvöruverslunum 13. desember 2017</t>
  </si>
  <si>
    <t>Bónus Holtagörðum</t>
  </si>
  <si>
    <t>Costco</t>
  </si>
  <si>
    <t>Ostur, viðbit og mjólkurvörur</t>
  </si>
  <si>
    <t xml:space="preserve">Nýmjólk 1l (MS) </t>
  </si>
  <si>
    <t xml:space="preserve">OS smjör 500 gr (silfur umbúðir) </t>
  </si>
  <si>
    <t xml:space="preserve">MS Rjómi 1/2 l </t>
  </si>
  <si>
    <t xml:space="preserve">MS Matreiðslurjómi 500 ml </t>
  </si>
  <si>
    <t xml:space="preserve">Óðals Havarti kg verð </t>
  </si>
  <si>
    <t xml:space="preserve">Hátíðarostur kg verð (MS) </t>
  </si>
  <si>
    <t xml:space="preserve">Jóla Yrja 125 gr (MS) </t>
  </si>
  <si>
    <t xml:space="preserve">Dala brie - 150 gr </t>
  </si>
  <si>
    <t>Jóla Brie  250 gr (MS)</t>
  </si>
  <si>
    <t>Stóri Dímon 250 gr</t>
  </si>
  <si>
    <t xml:space="preserve">Feti í kryddolíu 300 gr (Mjólka) </t>
  </si>
  <si>
    <t xml:space="preserve">Jólajógúrt 165 gr (MS) </t>
  </si>
  <si>
    <t>Jólaengjaþykkni 150 gr (MS)</t>
  </si>
  <si>
    <t xml:space="preserve">Jólaostakaka (MS) </t>
  </si>
  <si>
    <t>Hátíðarísterta m. Karamellu og súkkulaðikurli - Kjörís</t>
  </si>
  <si>
    <t xml:space="preserve">Jólaís m. Karamellu 1l - Kjörís </t>
  </si>
  <si>
    <t xml:space="preserve">Brauðmeti, kex og morgunkorn </t>
  </si>
  <si>
    <t>Heimilisbrauð 1/1, 770 g.</t>
  </si>
  <si>
    <t>Myllu Hveiti Samlokubrauð 1/1 770 g.</t>
  </si>
  <si>
    <t xml:space="preserve">Ömmuflatkökur 5 í pk (Gæðabakstur) </t>
  </si>
  <si>
    <t xml:space="preserve">Flatkökur HP Selfossi 180 gr 4 stk </t>
  </si>
  <si>
    <t xml:space="preserve">Ömmubakstur laufabrauð steikt 15 stk </t>
  </si>
  <si>
    <t>Kristjáns laufabrauð steikt 15 stk</t>
  </si>
  <si>
    <t>Ekta laufabrauðsbitar 180 gr</t>
  </si>
  <si>
    <t xml:space="preserve">Ensk jólakaka m/ávöxtum 480 gr (Myllan) </t>
  </si>
  <si>
    <t>Myllan - Jólaterta m/sultu og kremi - 430 gr</t>
  </si>
  <si>
    <t>Myllan - Jólaterta m/kremi - 430 gr</t>
  </si>
  <si>
    <t>Kex smiðjan Kókostoppar 250 gr í boxi</t>
  </si>
  <si>
    <t xml:space="preserve">Kex smiðjan vanillufingur 250 gr í boxi </t>
  </si>
  <si>
    <t xml:space="preserve">Kex smiðjan súkkulaðibitakökur 250 gr í boxi </t>
  </si>
  <si>
    <t xml:space="preserve">Frón Vanilluhringir 300 gr </t>
  </si>
  <si>
    <t xml:space="preserve">Frón Pipardropar 400 gr </t>
  </si>
  <si>
    <t>Lu Tuc kex - Original 100 gr</t>
  </si>
  <si>
    <t>Lu Tuc kex - Papríka 100 gr</t>
  </si>
  <si>
    <t xml:space="preserve">Ritz kex 200 gr kassi </t>
  </si>
  <si>
    <r>
      <t>Cocoa- puffs -</t>
    </r>
    <r>
      <rPr>
        <b/>
        <sz val="12"/>
        <color theme="1"/>
        <rFont val="Calibri"/>
        <family val="2"/>
        <scheme val="minor"/>
      </rPr>
      <t xml:space="preserve"> ódýrasta kg verð </t>
    </r>
  </si>
  <si>
    <r>
      <t xml:space="preserve">Honey nut Cheerios - </t>
    </r>
    <r>
      <rPr>
        <b/>
        <sz val="12"/>
        <color theme="1"/>
        <rFont val="Calibri"/>
        <family val="2"/>
        <scheme val="minor"/>
      </rPr>
      <t xml:space="preserve">ódýrasta kg verð </t>
    </r>
  </si>
  <si>
    <t xml:space="preserve">Kjötvörur og álegg </t>
  </si>
  <si>
    <r>
      <t xml:space="preserve">SS Birkireykt hangikjöt úrbeinað læri </t>
    </r>
    <r>
      <rPr>
        <b/>
        <sz val="12"/>
        <color theme="1"/>
        <rFont val="Calibri"/>
        <family val="2"/>
        <scheme val="minor"/>
      </rPr>
      <t>ódýrasta kg verð</t>
    </r>
  </si>
  <si>
    <r>
      <t xml:space="preserve">KEA Hangilæri úrbeinað </t>
    </r>
    <r>
      <rPr>
        <b/>
        <sz val="12"/>
        <color theme="1"/>
        <rFont val="Calibri"/>
        <family val="2"/>
        <scheme val="minor"/>
      </rPr>
      <t xml:space="preserve">ódýrasta kílóverð </t>
    </r>
  </si>
  <si>
    <r>
      <t>KEA Hangiframpartur úrbeinaður -</t>
    </r>
    <r>
      <rPr>
        <b/>
        <sz val="12"/>
        <color theme="1"/>
        <rFont val="Calibri"/>
        <family val="2"/>
        <scheme val="minor"/>
      </rPr>
      <t xml:space="preserve"> ódýrasta kg verð</t>
    </r>
    <r>
      <rPr>
        <sz val="12"/>
        <color theme="1"/>
        <rFont val="Calibri"/>
        <family val="2"/>
        <scheme val="minor"/>
      </rPr>
      <t xml:space="preserve"> </t>
    </r>
  </si>
  <si>
    <r>
      <t>KEA Hamborgarhryggur með beini -</t>
    </r>
    <r>
      <rPr>
        <b/>
        <sz val="12"/>
        <color theme="1"/>
        <rFont val="Calibri"/>
        <family val="2"/>
        <scheme val="minor"/>
      </rPr>
      <t xml:space="preserve"> ódýrasta kg verð </t>
    </r>
  </si>
  <si>
    <r>
      <t xml:space="preserve">SS Hamborgarhryggur með beini - </t>
    </r>
    <r>
      <rPr>
        <b/>
        <sz val="12"/>
        <color theme="1"/>
        <rFont val="Calibri"/>
        <family val="2"/>
        <scheme val="minor"/>
      </rPr>
      <t xml:space="preserve">ódýrasta kg verð </t>
    </r>
  </si>
  <si>
    <r>
      <t>KEA lambahryggur léttreyktur með beini -</t>
    </r>
    <r>
      <rPr>
        <b/>
        <sz val="12"/>
        <color theme="1"/>
        <rFont val="Calibri"/>
        <family val="2"/>
        <scheme val="minor"/>
      </rPr>
      <t xml:space="preserve"> ódýrasta kílóverð </t>
    </r>
  </si>
  <si>
    <r>
      <t xml:space="preserve">Íslands lamb lambahryggur 1/2 - </t>
    </r>
    <r>
      <rPr>
        <b/>
        <sz val="12"/>
        <color theme="1"/>
        <rFont val="Calibri"/>
        <family val="2"/>
        <scheme val="minor"/>
      </rPr>
      <t>ódýrarsta kg verð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</si>
  <si>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Frosinn reyktur hátíðakjúklingur frá Holta - </t>
    </r>
    <r>
      <rPr>
        <b/>
        <sz val="12"/>
        <color theme="1"/>
        <rFont val="Calibri"/>
        <family val="2"/>
        <scheme val="minor"/>
      </rPr>
      <t xml:space="preserve">ódýrasta kg verð </t>
    </r>
  </si>
  <si>
    <t xml:space="preserve">Graflaxasósa Ora lúxus 170 gr </t>
  </si>
  <si>
    <t>ORA Jólasíldin krukka m. Klemmu</t>
  </si>
  <si>
    <t xml:space="preserve">ORA Hátíðarsíld krukka </t>
  </si>
  <si>
    <t xml:space="preserve">Viðbót - Hreindýrapaté í krukku, 190 gr </t>
  </si>
  <si>
    <t xml:space="preserve">Jólapaté ALÍ m/ rifsberjahlaupi </t>
  </si>
  <si>
    <t xml:space="preserve">Konfekt og sælgæti </t>
  </si>
  <si>
    <t xml:space="preserve">Nóa konfekt 1 kg - svartur </t>
  </si>
  <si>
    <t xml:space="preserve">Nóa konfektkassi 135 gr með mynd </t>
  </si>
  <si>
    <t>Linda konfektkassi 475 gr</t>
  </si>
  <si>
    <t xml:space="preserve">Linda konfektkassi 275 gr </t>
  </si>
  <si>
    <t xml:space="preserve">Linda konfekt kassi 1 kg </t>
  </si>
  <si>
    <t xml:space="preserve">Freyju Hátíð poki - 350 gr </t>
  </si>
  <si>
    <t xml:space="preserve">Machintosh Quality Street - 265 gr </t>
  </si>
  <si>
    <t>Machintosh Quality Street - 1,2 kg dós</t>
  </si>
  <si>
    <t>Machintosh Quality Street - 2 kg dós</t>
  </si>
  <si>
    <t xml:space="preserve">After eight 300 gr </t>
  </si>
  <si>
    <t>Ferrero Rocher 200 gr í boxi - 16 stk</t>
  </si>
  <si>
    <t xml:space="preserve">Drykkjarvörur </t>
  </si>
  <si>
    <t xml:space="preserve">Coca cola 2l </t>
  </si>
  <si>
    <t xml:space="preserve">Egils Appelsín 2l </t>
  </si>
  <si>
    <t xml:space="preserve">Pepsi Max 2l </t>
  </si>
  <si>
    <t xml:space="preserve">Kristall plús rauður 2l </t>
  </si>
  <si>
    <t xml:space="preserve">Egils malt og appelsín 1/2l </t>
  </si>
  <si>
    <t xml:space="preserve">Egils jólaöl og appelsín 1/2l </t>
  </si>
  <si>
    <t xml:space="preserve">Egils malt 1/2 l - dós </t>
  </si>
  <si>
    <t xml:space="preserve">Egils pilsner 1/2 l dós </t>
  </si>
  <si>
    <t xml:space="preserve">Vífilfell hátíðarblanda malt og appelsín 1/2l </t>
  </si>
  <si>
    <t xml:space="preserve">Víking léttöl 1/2 l </t>
  </si>
  <si>
    <t>Flórídana eplasafi 1l</t>
  </si>
  <si>
    <t xml:space="preserve">Te og kaffi jólakaffi 400 gr malað </t>
  </si>
  <si>
    <t xml:space="preserve">Kaffitár hátíðakaffi 250 gr malað </t>
  </si>
  <si>
    <t xml:space="preserve">Grænmeti og ávextir </t>
  </si>
  <si>
    <t xml:space="preserve">Rauðrófur ódýrasta kílóverð </t>
  </si>
  <si>
    <t>Rauðkálshaus - ódýrasta kílóverð</t>
  </si>
  <si>
    <t xml:space="preserve">Forsoðnar Parísar kartöflur (SFG) 2*300 gr </t>
  </si>
  <si>
    <t xml:space="preserve">Þykkvabæjar brúnaðar kartöflur 690 gr </t>
  </si>
  <si>
    <t xml:space="preserve">Þykkvabæjar skyndikartöflur forsoðnar 2*500 gr </t>
  </si>
  <si>
    <t>Hollt og gott Salatblanda 100 gr poki</t>
  </si>
  <si>
    <t xml:space="preserve">Vínber rauð ódýrsta kílóverð </t>
  </si>
  <si>
    <t xml:space="preserve">Hindber ódýrasta kílóverð </t>
  </si>
  <si>
    <t xml:space="preserve">Jarðaber ódýrasta kílóverð </t>
  </si>
  <si>
    <t xml:space="preserve">Bláber ódýrasta kílóverð </t>
  </si>
  <si>
    <t>Ora Grænar baunir 420 gr</t>
  </si>
  <si>
    <t xml:space="preserve">Ora Maískorn 420 gr </t>
  </si>
  <si>
    <t xml:space="preserve">Beuwais Rauðkál 580 gr krukka </t>
  </si>
  <si>
    <t>Beauwais Súrar gúrkur 580 gr krukka</t>
  </si>
  <si>
    <t xml:space="preserve">Annað </t>
  </si>
  <si>
    <t xml:space="preserve">Oscar vildt/villibráðakraftur 90 gr </t>
  </si>
  <si>
    <t xml:space="preserve">Oscar AND/andakraftur 90 gr </t>
  </si>
  <si>
    <t xml:space="preserve">Rifsberjahlaup frá Den gamle fabrik 380 gr </t>
  </si>
  <si>
    <t>e</t>
  </si>
  <si>
    <t>Iceland Vesturberg</t>
  </si>
  <si>
    <t>em</t>
  </si>
  <si>
    <t>Kjörbúðin Neskaupsstað</t>
  </si>
  <si>
    <t xml:space="preserve">Meðal verð </t>
  </si>
  <si>
    <t>%</t>
  </si>
  <si>
    <t>Fjöldi</t>
  </si>
  <si>
    <t xml:space="preserve">e= ekki til </t>
  </si>
  <si>
    <t xml:space="preserve">em = ekki merkt (verð vantar á hillu)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</si>
</sst>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rgb="FFFF3B0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 wrapText="1"/>
    </xf>
    <xf numFmtId="9" fontId="0" fillId="0" borderId="0" xfId="1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0" fontId="2" fillId="5" borderId="6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center" textRotation="90" wrapText="1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9" fontId="0" fillId="0" borderId="8" xfId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9" fontId="0" fillId="0" borderId="7" xfId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9" fontId="0" fillId="0" borderId="0" xfId="0" applyNumberFormat="1" applyAlignment="1">
      <alignment vertical="center"/>
    </xf>
    <xf numFmtId="9" fontId="0" fillId="0" borderId="0" xfId="1" applyFont="1" applyAlignment="1">
      <alignment vertical="center"/>
    </xf>
    <xf numFmtId="0" fontId="3" fillId="0" borderId="3" xfId="0" applyFont="1" applyFill="1" applyBorder="1" applyAlignment="1">
      <alignment vertical="center"/>
    </xf>
    <xf numFmtId="9" fontId="0" fillId="0" borderId="14" xfId="1" applyFont="1" applyBorder="1" applyAlignment="1">
      <alignment horizontal="center" vertical="center"/>
    </xf>
    <xf numFmtId="9" fontId="2" fillId="5" borderId="9" xfId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9" fontId="0" fillId="0" borderId="0" xfId="0" applyNumberFormat="1" applyBorder="1" applyAlignment="1">
      <alignment vertical="center"/>
    </xf>
    <xf numFmtId="9" fontId="0" fillId="0" borderId="0" xfId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9" fontId="2" fillId="0" borderId="0" xfId="1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3B0D"/>
      <color rgb="FF33CC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702152</xdr:colOff>
      <xdr:row>0</xdr:row>
      <xdr:rowOff>465317</xdr:rowOff>
    </xdr:from>
    <xdr:to>
      <xdr:col>0</xdr:col>
      <xdr:colOff>2834409</xdr:colOff>
      <xdr:row>0</xdr:row>
      <xdr:rowOff>1696893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C59C5FF-3C95-47ED-B61D-259198298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152" y="465317"/>
          <a:ext cx="2132257" cy="1231576"/>
        </a:xfrm>
        <a:prstGeom prst="rect">
          <a:avLst/>
        </a:prstGeom>
      </xdr:spPr>
    </xdr:pic>
    <xdr:clientData/>
  </xdr:twoCellAnchor>
  <xdr:twoCellAnchor editAs="oneCell">
    <xdr:from>
      <xdr:col>0</xdr:col>
      <xdr:colOff>1360632</xdr:colOff>
      <xdr:row>0</xdr:row>
      <xdr:rowOff>128117</xdr:rowOff>
    </xdr:from>
    <xdr:to>
      <xdr:col>0</xdr:col>
      <xdr:colOff>2227408</xdr:colOff>
      <xdr:row>0</xdr:row>
      <xdr:rowOff>878937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5DEC5E67-B2FB-438C-A0A4-B7A6B92DE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632" y="128117"/>
          <a:ext cx="866776" cy="750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tabSelected="1" zoomScaleNormal="100" workbookViewId="0">
      <pane ySplit="1" topLeftCell="A92" activePane="bottomLeft" state="frozen"/>
      <selection pane="bottomLeft" activeCell="O47" sqref="O47"/>
    </sheetView>
  </sheetViews>
  <sheetFormatPr defaultRowHeight="15" x14ac:dyDescent="0.25"/>
  <cols>
    <col min="1" max="1" width="51.85546875" customWidth="1"/>
    <col min="2" max="2" width="13.140625" customWidth="1"/>
    <col min="14" max="14" width="9.28515625" bestFit="1" customWidth="1"/>
    <col min="17" max="17" width="17.7109375" customWidth="1"/>
  </cols>
  <sheetData>
    <row r="1" spans="1:20" ht="161.44999999999999" customHeight="1" thickBot="1" x14ac:dyDescent="0.3">
      <c r="A1" s="1" t="s">
        <v>10</v>
      </c>
      <c r="B1" s="3" t="s">
        <v>11</v>
      </c>
      <c r="C1" s="3" t="s">
        <v>3</v>
      </c>
      <c r="D1" s="3" t="s">
        <v>0</v>
      </c>
      <c r="E1" s="3" t="s">
        <v>1</v>
      </c>
      <c r="F1" s="3" t="s">
        <v>111</v>
      </c>
      <c r="G1" s="3" t="s">
        <v>2</v>
      </c>
      <c r="H1" s="3" t="s">
        <v>4</v>
      </c>
      <c r="I1" s="3" t="s">
        <v>12</v>
      </c>
      <c r="J1" s="3" t="s">
        <v>113</v>
      </c>
      <c r="K1" s="2" t="s">
        <v>6</v>
      </c>
      <c r="L1" s="4" t="s">
        <v>7</v>
      </c>
      <c r="M1" s="5" t="s">
        <v>8</v>
      </c>
      <c r="N1" s="25" t="s">
        <v>114</v>
      </c>
      <c r="O1" s="24" t="s">
        <v>9</v>
      </c>
    </row>
    <row r="2" spans="1:20" ht="29.45" customHeight="1" thickBot="1" x14ac:dyDescent="0.3">
      <c r="A2" s="23" t="s">
        <v>13</v>
      </c>
      <c r="B2" s="44" t="s">
        <v>5</v>
      </c>
      <c r="C2" s="38" t="s">
        <v>5</v>
      </c>
      <c r="D2" s="38" t="s">
        <v>5</v>
      </c>
      <c r="E2" s="38" t="s">
        <v>5</v>
      </c>
      <c r="F2" s="38" t="s">
        <v>5</v>
      </c>
      <c r="G2" s="38" t="s">
        <v>5</v>
      </c>
      <c r="H2" s="38" t="s">
        <v>5</v>
      </c>
      <c r="I2" s="38" t="s">
        <v>5</v>
      </c>
      <c r="J2" s="38" t="s">
        <v>116</v>
      </c>
      <c r="K2" s="38" t="s">
        <v>5</v>
      </c>
      <c r="L2" s="38" t="s">
        <v>5</v>
      </c>
      <c r="M2" s="38" t="s">
        <v>5</v>
      </c>
      <c r="N2" s="38" t="s">
        <v>5</v>
      </c>
      <c r="O2" s="52" t="s">
        <v>115</v>
      </c>
    </row>
    <row r="3" spans="1:20" s="12" customFormat="1" ht="33" customHeight="1" x14ac:dyDescent="0.25">
      <c r="A3" s="7" t="s">
        <v>14</v>
      </c>
      <c r="B3" s="26">
        <v>145</v>
      </c>
      <c r="C3" s="26">
        <v>148</v>
      </c>
      <c r="D3" s="27">
        <v>145</v>
      </c>
      <c r="E3" s="27">
        <v>152</v>
      </c>
      <c r="F3" s="28">
        <v>159</v>
      </c>
      <c r="G3" s="27">
        <v>145</v>
      </c>
      <c r="H3" s="27">
        <v>158</v>
      </c>
      <c r="I3" s="29">
        <v>139</v>
      </c>
      <c r="J3" s="27">
        <v>152</v>
      </c>
      <c r="K3" s="27">
        <f>COUNT(B3:J3)</f>
        <v>9</v>
      </c>
      <c r="L3" s="27">
        <f>MAX(B3:J3)</f>
        <v>159</v>
      </c>
      <c r="M3" s="27">
        <f>MIN(B3:J3)</f>
        <v>139</v>
      </c>
      <c r="N3" s="30">
        <f>AVERAGE(B3:J3)</f>
        <v>149.22222222222223</v>
      </c>
      <c r="O3" s="31">
        <f>(L3-M3)/M3</f>
        <v>0.14388489208633093</v>
      </c>
      <c r="P3" s="48"/>
    </row>
    <row r="4" spans="1:20" s="12" customFormat="1" ht="33" customHeight="1" x14ac:dyDescent="0.25">
      <c r="A4" s="13" t="s">
        <v>15</v>
      </c>
      <c r="B4" s="8">
        <v>415</v>
      </c>
      <c r="C4" s="20">
        <v>379</v>
      </c>
      <c r="D4" s="9">
        <v>416</v>
      </c>
      <c r="E4" s="9">
        <v>459</v>
      </c>
      <c r="F4" s="9">
        <v>469</v>
      </c>
      <c r="G4" s="11">
        <v>268</v>
      </c>
      <c r="H4" s="9">
        <v>389</v>
      </c>
      <c r="I4" s="9">
        <v>299</v>
      </c>
      <c r="J4" s="10">
        <v>520</v>
      </c>
      <c r="K4" s="9">
        <f>COUNT(B4:J4)</f>
        <v>9</v>
      </c>
      <c r="L4" s="9">
        <f t="shared" ref="L4:L63" si="0">MAX(B4:J4)</f>
        <v>520</v>
      </c>
      <c r="M4" s="9">
        <f t="shared" ref="M4:M63" si="1">MIN(B4:J4)</f>
        <v>268</v>
      </c>
      <c r="N4" s="21">
        <f t="shared" ref="N4:N63" si="2">AVERAGE(B4:J4)</f>
        <v>401.55555555555554</v>
      </c>
      <c r="O4" s="22">
        <f t="shared" ref="O4:O18" si="3">(L4-M4)/M4</f>
        <v>0.94029850746268662</v>
      </c>
      <c r="Q4" s="48"/>
      <c r="R4" s="48"/>
      <c r="T4" s="48"/>
    </row>
    <row r="5" spans="1:20" s="12" customFormat="1" ht="33" customHeight="1" x14ac:dyDescent="0.25">
      <c r="A5" s="13" t="s">
        <v>16</v>
      </c>
      <c r="B5" s="8">
        <v>505</v>
      </c>
      <c r="C5" s="8">
        <v>515</v>
      </c>
      <c r="D5" s="9">
        <v>505</v>
      </c>
      <c r="E5" s="10">
        <v>545</v>
      </c>
      <c r="F5" s="9">
        <v>529</v>
      </c>
      <c r="G5" s="9">
        <v>505</v>
      </c>
      <c r="H5" s="11">
        <v>398</v>
      </c>
      <c r="I5" s="9">
        <v>399</v>
      </c>
      <c r="J5" s="9">
        <v>528</v>
      </c>
      <c r="K5" s="9">
        <f>COUNT(B5:J5)</f>
        <v>9</v>
      </c>
      <c r="L5" s="9">
        <f t="shared" si="0"/>
        <v>545</v>
      </c>
      <c r="M5" s="9">
        <f t="shared" si="1"/>
        <v>398</v>
      </c>
      <c r="N5" s="21">
        <f t="shared" si="2"/>
        <v>492.11111111111109</v>
      </c>
      <c r="O5" s="22">
        <f t="shared" si="3"/>
        <v>0.3693467336683417</v>
      </c>
      <c r="Q5" s="49"/>
    </row>
    <row r="6" spans="1:20" s="12" customFormat="1" ht="33" customHeight="1" x14ac:dyDescent="0.25">
      <c r="A6" s="13" t="s">
        <v>17</v>
      </c>
      <c r="B6" s="14">
        <v>323</v>
      </c>
      <c r="C6" s="8">
        <v>329</v>
      </c>
      <c r="D6" s="9">
        <v>325</v>
      </c>
      <c r="E6" s="10">
        <v>359</v>
      </c>
      <c r="F6" s="9">
        <v>349</v>
      </c>
      <c r="G6" s="9">
        <v>325</v>
      </c>
      <c r="H6" s="9">
        <v>358</v>
      </c>
      <c r="I6" s="9" t="s">
        <v>110</v>
      </c>
      <c r="J6" s="9">
        <v>329</v>
      </c>
      <c r="K6" s="9">
        <f>COUNT(B6:J6)</f>
        <v>8</v>
      </c>
      <c r="L6" s="9">
        <f t="shared" si="0"/>
        <v>359</v>
      </c>
      <c r="M6" s="9">
        <f t="shared" si="1"/>
        <v>323</v>
      </c>
      <c r="N6" s="21">
        <f t="shared" si="2"/>
        <v>337.125</v>
      </c>
      <c r="O6" s="22">
        <f t="shared" si="3"/>
        <v>0.11145510835913312</v>
      </c>
      <c r="Q6" s="49"/>
    </row>
    <row r="7" spans="1:20" s="12" customFormat="1" ht="33" customHeight="1" x14ac:dyDescent="0.25">
      <c r="A7" s="13" t="s">
        <v>18</v>
      </c>
      <c r="B7" s="14">
        <v>1928</v>
      </c>
      <c r="C7" s="8">
        <v>1952</v>
      </c>
      <c r="D7" s="9">
        <v>1933</v>
      </c>
      <c r="E7" s="9">
        <v>2128</v>
      </c>
      <c r="F7" s="9">
        <v>2172</v>
      </c>
      <c r="G7" s="9">
        <v>1952</v>
      </c>
      <c r="H7" s="10">
        <v>2630</v>
      </c>
      <c r="I7" s="9" t="s">
        <v>110</v>
      </c>
      <c r="J7" s="9" t="s">
        <v>110</v>
      </c>
      <c r="K7" s="9">
        <f t="shared" ref="K7:K18" si="4">COUNT(B7:J7)</f>
        <v>7</v>
      </c>
      <c r="L7" s="9">
        <f t="shared" si="0"/>
        <v>2630</v>
      </c>
      <c r="M7" s="9">
        <f t="shared" si="1"/>
        <v>1928</v>
      </c>
      <c r="N7" s="21">
        <f t="shared" si="2"/>
        <v>2099.2857142857142</v>
      </c>
      <c r="O7" s="22">
        <f t="shared" si="3"/>
        <v>0.36410788381742737</v>
      </c>
      <c r="R7" s="48"/>
    </row>
    <row r="8" spans="1:20" s="12" customFormat="1" ht="33" customHeight="1" x14ac:dyDescent="0.25">
      <c r="A8" s="13" t="s">
        <v>19</v>
      </c>
      <c r="B8" s="8">
        <v>1734</v>
      </c>
      <c r="C8" s="8">
        <v>1749</v>
      </c>
      <c r="D8" s="9">
        <v>1735</v>
      </c>
      <c r="E8" s="9" t="s">
        <v>112</v>
      </c>
      <c r="F8" s="9">
        <v>2064</v>
      </c>
      <c r="G8" s="11">
        <v>1520</v>
      </c>
      <c r="H8" s="9" t="s">
        <v>110</v>
      </c>
      <c r="I8" s="9" t="s">
        <v>110</v>
      </c>
      <c r="J8" s="10">
        <v>2172</v>
      </c>
      <c r="K8" s="9">
        <f t="shared" si="4"/>
        <v>6</v>
      </c>
      <c r="L8" s="9">
        <f t="shared" si="0"/>
        <v>2172</v>
      </c>
      <c r="M8" s="9">
        <f t="shared" si="1"/>
        <v>1520</v>
      </c>
      <c r="N8" s="21">
        <f t="shared" si="2"/>
        <v>1829</v>
      </c>
      <c r="O8" s="22">
        <f t="shared" si="3"/>
        <v>0.42894736842105263</v>
      </c>
      <c r="Q8" s="49"/>
    </row>
    <row r="9" spans="1:20" s="12" customFormat="1" ht="33" customHeight="1" x14ac:dyDescent="0.25">
      <c r="A9" s="13" t="s">
        <v>20</v>
      </c>
      <c r="B9" s="8">
        <v>419</v>
      </c>
      <c r="C9" s="8">
        <v>478</v>
      </c>
      <c r="D9" s="11">
        <v>419</v>
      </c>
      <c r="E9" s="9">
        <v>459</v>
      </c>
      <c r="F9" s="10">
        <v>499</v>
      </c>
      <c r="G9" s="9">
        <v>448</v>
      </c>
      <c r="H9" s="9" t="s">
        <v>110</v>
      </c>
      <c r="I9" s="9" t="s">
        <v>110</v>
      </c>
      <c r="J9" s="9">
        <v>489</v>
      </c>
      <c r="K9" s="9">
        <f t="shared" si="4"/>
        <v>7</v>
      </c>
      <c r="L9" s="9">
        <f t="shared" si="0"/>
        <v>499</v>
      </c>
      <c r="M9" s="9">
        <f t="shared" si="1"/>
        <v>419</v>
      </c>
      <c r="N9" s="21">
        <f t="shared" si="2"/>
        <v>458.71428571428572</v>
      </c>
      <c r="O9" s="22">
        <f t="shared" si="3"/>
        <v>0.1909307875894988</v>
      </c>
    </row>
    <row r="10" spans="1:20" s="12" customFormat="1" ht="33" customHeight="1" x14ac:dyDescent="0.25">
      <c r="A10" s="13" t="s">
        <v>21</v>
      </c>
      <c r="B10" s="14">
        <v>479</v>
      </c>
      <c r="C10" s="8">
        <v>499</v>
      </c>
      <c r="D10" s="9">
        <v>480</v>
      </c>
      <c r="E10" s="9">
        <v>519</v>
      </c>
      <c r="F10" s="10">
        <v>549</v>
      </c>
      <c r="G10" s="9">
        <v>492</v>
      </c>
      <c r="H10" s="9" t="s">
        <v>110</v>
      </c>
      <c r="I10" s="9" t="s">
        <v>110</v>
      </c>
      <c r="J10" s="9">
        <v>529</v>
      </c>
      <c r="K10" s="9">
        <f t="shared" si="4"/>
        <v>7</v>
      </c>
      <c r="L10" s="9">
        <f t="shared" si="0"/>
        <v>549</v>
      </c>
      <c r="M10" s="9">
        <f t="shared" si="1"/>
        <v>479</v>
      </c>
      <c r="N10" s="21">
        <f t="shared" si="2"/>
        <v>506.71428571428572</v>
      </c>
      <c r="O10" s="22">
        <f t="shared" si="3"/>
        <v>0.14613778705636743</v>
      </c>
    </row>
    <row r="11" spans="1:20" s="12" customFormat="1" ht="33" customHeight="1" x14ac:dyDescent="0.25">
      <c r="A11" s="13" t="s">
        <v>22</v>
      </c>
      <c r="B11" s="14">
        <v>698</v>
      </c>
      <c r="C11" s="8">
        <v>744</v>
      </c>
      <c r="D11" s="9">
        <v>730</v>
      </c>
      <c r="E11" s="9">
        <v>789</v>
      </c>
      <c r="F11" s="10">
        <v>849</v>
      </c>
      <c r="G11" s="9">
        <v>758</v>
      </c>
      <c r="H11" s="9" t="s">
        <v>110</v>
      </c>
      <c r="I11" s="9" t="s">
        <v>110</v>
      </c>
      <c r="J11" s="9">
        <v>819</v>
      </c>
      <c r="K11" s="9">
        <f t="shared" si="4"/>
        <v>7</v>
      </c>
      <c r="L11" s="9">
        <f t="shared" si="0"/>
        <v>849</v>
      </c>
      <c r="M11" s="9">
        <f t="shared" si="1"/>
        <v>698</v>
      </c>
      <c r="N11" s="21">
        <f t="shared" si="2"/>
        <v>769.57142857142856</v>
      </c>
      <c r="O11" s="22">
        <f t="shared" si="3"/>
        <v>0.21633237822349571</v>
      </c>
      <c r="Q11" s="49"/>
    </row>
    <row r="12" spans="1:20" s="12" customFormat="1" ht="33" customHeight="1" x14ac:dyDescent="0.25">
      <c r="A12" s="13" t="s">
        <v>23</v>
      </c>
      <c r="B12" s="8">
        <v>806</v>
      </c>
      <c r="C12" s="8">
        <v>807</v>
      </c>
      <c r="D12" s="9">
        <v>809</v>
      </c>
      <c r="E12" s="9">
        <v>849</v>
      </c>
      <c r="F12" s="10">
        <v>949</v>
      </c>
      <c r="G12" s="9">
        <v>809</v>
      </c>
      <c r="H12" s="11">
        <v>798</v>
      </c>
      <c r="I12" s="9" t="s">
        <v>110</v>
      </c>
      <c r="J12" s="9">
        <v>809</v>
      </c>
      <c r="K12" s="9">
        <f t="shared" si="4"/>
        <v>8</v>
      </c>
      <c r="L12" s="9">
        <f t="shared" si="0"/>
        <v>949</v>
      </c>
      <c r="M12" s="9">
        <f t="shared" si="1"/>
        <v>798</v>
      </c>
      <c r="N12" s="21">
        <f t="shared" si="2"/>
        <v>829.5</v>
      </c>
      <c r="O12" s="22">
        <f t="shared" si="3"/>
        <v>0.18922305764411027</v>
      </c>
    </row>
    <row r="13" spans="1:20" s="12" customFormat="1" ht="33" customHeight="1" x14ac:dyDescent="0.25">
      <c r="A13" s="13" t="s">
        <v>24</v>
      </c>
      <c r="B13" s="8" t="s">
        <v>112</v>
      </c>
      <c r="C13" s="8">
        <v>545</v>
      </c>
      <c r="D13" s="9">
        <v>499</v>
      </c>
      <c r="E13" s="9">
        <v>499</v>
      </c>
      <c r="F13" s="9" t="s">
        <v>110</v>
      </c>
      <c r="G13" s="11">
        <v>448</v>
      </c>
      <c r="H13" s="9">
        <v>548</v>
      </c>
      <c r="I13" s="9" t="s">
        <v>110</v>
      </c>
      <c r="J13" s="10">
        <v>561</v>
      </c>
      <c r="K13" s="9">
        <f t="shared" si="4"/>
        <v>6</v>
      </c>
      <c r="L13" s="9">
        <f t="shared" si="0"/>
        <v>561</v>
      </c>
      <c r="M13" s="9">
        <f t="shared" si="1"/>
        <v>448</v>
      </c>
      <c r="N13" s="21">
        <f t="shared" si="2"/>
        <v>516.66666666666663</v>
      </c>
      <c r="O13" s="22">
        <f t="shared" si="3"/>
        <v>0.25223214285714285</v>
      </c>
    </row>
    <row r="14" spans="1:20" s="12" customFormat="1" ht="33" customHeight="1" x14ac:dyDescent="0.25">
      <c r="A14" s="13" t="s">
        <v>25</v>
      </c>
      <c r="B14" s="8" t="s">
        <v>110</v>
      </c>
      <c r="C14" s="15">
        <v>189</v>
      </c>
      <c r="D14" s="9">
        <v>160</v>
      </c>
      <c r="E14" s="9">
        <v>179</v>
      </c>
      <c r="F14" s="10">
        <v>189</v>
      </c>
      <c r="G14" s="45">
        <v>175</v>
      </c>
      <c r="H14" s="11">
        <v>148</v>
      </c>
      <c r="I14" s="9" t="s">
        <v>110</v>
      </c>
      <c r="J14" s="9">
        <v>189</v>
      </c>
      <c r="K14" s="9">
        <f>COUNT(B14:J14)</f>
        <v>7</v>
      </c>
      <c r="L14" s="9">
        <f t="shared" si="0"/>
        <v>189</v>
      </c>
      <c r="M14" s="9">
        <f t="shared" si="1"/>
        <v>148</v>
      </c>
      <c r="N14" s="21">
        <f t="shared" si="2"/>
        <v>175.57142857142858</v>
      </c>
      <c r="O14" s="22">
        <f t="shared" si="3"/>
        <v>0.27702702702702703</v>
      </c>
    </row>
    <row r="15" spans="1:20" s="12" customFormat="1" ht="33" customHeight="1" x14ac:dyDescent="0.25">
      <c r="A15" s="13" t="s">
        <v>26</v>
      </c>
      <c r="B15" s="14">
        <v>159</v>
      </c>
      <c r="C15" s="15">
        <v>189</v>
      </c>
      <c r="D15" s="9">
        <v>160</v>
      </c>
      <c r="E15" s="9">
        <v>179</v>
      </c>
      <c r="F15" s="10">
        <v>189</v>
      </c>
      <c r="G15" s="9">
        <v>164</v>
      </c>
      <c r="H15" s="9" t="s">
        <v>110</v>
      </c>
      <c r="I15" s="9" t="s">
        <v>110</v>
      </c>
      <c r="J15" s="9">
        <v>189</v>
      </c>
      <c r="K15" s="9">
        <f t="shared" si="4"/>
        <v>7</v>
      </c>
      <c r="L15" s="9">
        <f t="shared" si="0"/>
        <v>189</v>
      </c>
      <c r="M15" s="9">
        <f t="shared" si="1"/>
        <v>159</v>
      </c>
      <c r="N15" s="21">
        <f t="shared" si="2"/>
        <v>175.57142857142858</v>
      </c>
      <c r="O15" s="22">
        <f t="shared" si="3"/>
        <v>0.18867924528301888</v>
      </c>
    </row>
    <row r="16" spans="1:20" s="12" customFormat="1" ht="33" customHeight="1" x14ac:dyDescent="0.25">
      <c r="A16" s="13" t="s">
        <v>27</v>
      </c>
      <c r="B16" s="8">
        <v>1249</v>
      </c>
      <c r="C16" s="15">
        <v>1459</v>
      </c>
      <c r="D16" s="11">
        <v>1247</v>
      </c>
      <c r="E16" s="9">
        <v>1349</v>
      </c>
      <c r="F16" s="9">
        <v>1449</v>
      </c>
      <c r="G16" s="9">
        <v>1258</v>
      </c>
      <c r="H16" s="9" t="s">
        <v>110</v>
      </c>
      <c r="I16" s="9" t="s">
        <v>110</v>
      </c>
      <c r="J16" s="9">
        <v>1398</v>
      </c>
      <c r="K16" s="9">
        <f t="shared" si="4"/>
        <v>7</v>
      </c>
      <c r="L16" s="9">
        <f t="shared" si="0"/>
        <v>1459</v>
      </c>
      <c r="M16" s="9">
        <f t="shared" si="1"/>
        <v>1247</v>
      </c>
      <c r="N16" s="21">
        <f t="shared" si="2"/>
        <v>1344.1428571428571</v>
      </c>
      <c r="O16" s="22">
        <f t="shared" si="3"/>
        <v>0.17000801924619086</v>
      </c>
    </row>
    <row r="17" spans="1:18" s="12" customFormat="1" ht="33" customHeight="1" x14ac:dyDescent="0.25">
      <c r="A17" s="13" t="s">
        <v>28</v>
      </c>
      <c r="B17" s="8">
        <v>659</v>
      </c>
      <c r="C17" s="8" t="s">
        <v>112</v>
      </c>
      <c r="D17" s="9">
        <v>668</v>
      </c>
      <c r="E17" s="9">
        <v>769</v>
      </c>
      <c r="F17" s="10">
        <v>799</v>
      </c>
      <c r="G17" s="11">
        <v>628</v>
      </c>
      <c r="H17" s="9" t="s">
        <v>110</v>
      </c>
      <c r="I17" s="9" t="s">
        <v>110</v>
      </c>
      <c r="J17" s="9" t="s">
        <v>110</v>
      </c>
      <c r="K17" s="9">
        <f t="shared" si="4"/>
        <v>5</v>
      </c>
      <c r="L17" s="9">
        <f t="shared" si="0"/>
        <v>799</v>
      </c>
      <c r="M17" s="9">
        <f t="shared" si="1"/>
        <v>628</v>
      </c>
      <c r="N17" s="21">
        <f t="shared" si="2"/>
        <v>704.6</v>
      </c>
      <c r="O17" s="22">
        <f t="shared" si="3"/>
        <v>0.27229299363057324</v>
      </c>
    </row>
    <row r="18" spans="1:18" s="12" customFormat="1" ht="33" customHeight="1" thickBot="1" x14ac:dyDescent="0.3">
      <c r="A18" s="16" t="s">
        <v>29</v>
      </c>
      <c r="B18" s="32">
        <v>679</v>
      </c>
      <c r="C18" s="32">
        <v>579</v>
      </c>
      <c r="D18" s="33">
        <v>549</v>
      </c>
      <c r="E18" s="34">
        <v>949</v>
      </c>
      <c r="F18" s="18">
        <v>899</v>
      </c>
      <c r="G18" s="18">
        <v>698</v>
      </c>
      <c r="H18" s="18" t="s">
        <v>112</v>
      </c>
      <c r="I18" s="18" t="s">
        <v>110</v>
      </c>
      <c r="J18" s="18" t="s">
        <v>110</v>
      </c>
      <c r="K18" s="18">
        <f t="shared" si="4"/>
        <v>6</v>
      </c>
      <c r="L18" s="18">
        <f t="shared" si="0"/>
        <v>949</v>
      </c>
      <c r="M18" s="18">
        <f t="shared" si="1"/>
        <v>549</v>
      </c>
      <c r="N18" s="35">
        <f t="shared" si="2"/>
        <v>725.5</v>
      </c>
      <c r="O18" s="36">
        <f t="shared" si="3"/>
        <v>0.72859744990892528</v>
      </c>
    </row>
    <row r="19" spans="1:18" s="12" customFormat="1" ht="33" customHeight="1" thickBot="1" x14ac:dyDescent="0.3">
      <c r="A19" s="23" t="s">
        <v>30</v>
      </c>
      <c r="B19" s="44" t="s">
        <v>5</v>
      </c>
      <c r="C19" s="38" t="s">
        <v>5</v>
      </c>
      <c r="D19" s="38" t="s">
        <v>5</v>
      </c>
      <c r="E19" s="38" t="s">
        <v>5</v>
      </c>
      <c r="F19" s="38" t="s">
        <v>5</v>
      </c>
      <c r="G19" s="38" t="s">
        <v>5</v>
      </c>
      <c r="H19" s="38" t="s">
        <v>5</v>
      </c>
      <c r="I19" s="38" t="s">
        <v>5</v>
      </c>
      <c r="J19" s="38" t="s">
        <v>116</v>
      </c>
      <c r="K19" s="38" t="s">
        <v>5</v>
      </c>
      <c r="L19" s="38" t="s">
        <v>5</v>
      </c>
      <c r="M19" s="38" t="s">
        <v>5</v>
      </c>
      <c r="N19" s="38" t="s">
        <v>5</v>
      </c>
      <c r="O19" s="52" t="s">
        <v>115</v>
      </c>
    </row>
    <row r="20" spans="1:18" s="12" customFormat="1" ht="33" customHeight="1" x14ac:dyDescent="0.25">
      <c r="A20" s="7" t="s">
        <v>31</v>
      </c>
      <c r="B20" s="37">
        <v>279</v>
      </c>
      <c r="C20" s="26">
        <v>382</v>
      </c>
      <c r="D20" s="27">
        <v>378</v>
      </c>
      <c r="E20" s="27">
        <v>429</v>
      </c>
      <c r="F20" s="27">
        <v>349</v>
      </c>
      <c r="G20" s="27">
        <v>378</v>
      </c>
      <c r="H20" s="28">
        <v>548</v>
      </c>
      <c r="I20" s="27">
        <v>399</v>
      </c>
      <c r="J20" s="27">
        <v>382</v>
      </c>
      <c r="K20" s="27">
        <f>COUNT(B20:J20)</f>
        <v>9</v>
      </c>
      <c r="L20" s="27">
        <f t="shared" si="0"/>
        <v>548</v>
      </c>
      <c r="M20" s="27">
        <f t="shared" si="1"/>
        <v>279</v>
      </c>
      <c r="N20" s="30">
        <f t="shared" si="2"/>
        <v>391.55555555555554</v>
      </c>
      <c r="O20" s="31">
        <f>(L20-M20)/M20</f>
        <v>0.96415770609318996</v>
      </c>
      <c r="R20" s="54"/>
    </row>
    <row r="21" spans="1:18" s="12" customFormat="1" ht="33" customHeight="1" x14ac:dyDescent="0.25">
      <c r="A21" s="13" t="s">
        <v>32</v>
      </c>
      <c r="B21" s="14">
        <v>377</v>
      </c>
      <c r="C21" s="8">
        <v>399</v>
      </c>
      <c r="D21" s="9">
        <v>378</v>
      </c>
      <c r="E21" s="9">
        <v>469</v>
      </c>
      <c r="F21" s="9">
        <v>499</v>
      </c>
      <c r="G21" s="9">
        <v>385</v>
      </c>
      <c r="H21" s="10">
        <v>548</v>
      </c>
      <c r="I21" s="9" t="s">
        <v>110</v>
      </c>
      <c r="J21" s="9" t="s">
        <v>110</v>
      </c>
      <c r="K21" s="9">
        <f t="shared" ref="K21:K72" si="5">COUNT(B21:J21)</f>
        <v>7</v>
      </c>
      <c r="L21" s="9">
        <f t="shared" si="0"/>
        <v>548</v>
      </c>
      <c r="M21" s="9">
        <f t="shared" si="1"/>
        <v>377</v>
      </c>
      <c r="N21" s="21">
        <f t="shared" si="2"/>
        <v>436.42857142857144</v>
      </c>
      <c r="O21" s="31">
        <f t="shared" ref="O21:O84" si="6">(L21-M21)/M21</f>
        <v>0.45358090185676392</v>
      </c>
      <c r="R21" s="55"/>
    </row>
    <row r="22" spans="1:18" s="12" customFormat="1" ht="33" customHeight="1" x14ac:dyDescent="0.25">
      <c r="A22" s="13" t="s">
        <v>33</v>
      </c>
      <c r="B22" s="14">
        <v>149</v>
      </c>
      <c r="C22" s="8">
        <v>152</v>
      </c>
      <c r="D22" s="9">
        <v>188</v>
      </c>
      <c r="E22" s="10">
        <v>239</v>
      </c>
      <c r="F22" s="9">
        <v>219</v>
      </c>
      <c r="G22" s="9">
        <v>158</v>
      </c>
      <c r="H22" s="9">
        <v>198</v>
      </c>
      <c r="I22" s="9" t="s">
        <v>110</v>
      </c>
      <c r="J22" s="9" t="s">
        <v>110</v>
      </c>
      <c r="K22" s="9">
        <f t="shared" si="5"/>
        <v>7</v>
      </c>
      <c r="L22" s="9">
        <f t="shared" si="0"/>
        <v>239</v>
      </c>
      <c r="M22" s="9">
        <f t="shared" si="1"/>
        <v>149</v>
      </c>
      <c r="N22" s="21">
        <f t="shared" si="2"/>
        <v>186.14285714285714</v>
      </c>
      <c r="O22" s="31">
        <f t="shared" si="6"/>
        <v>0.60402684563758391</v>
      </c>
    </row>
    <row r="23" spans="1:18" s="12" customFormat="1" ht="33" customHeight="1" x14ac:dyDescent="0.25">
      <c r="A23" s="13" t="s">
        <v>34</v>
      </c>
      <c r="B23" s="14">
        <v>137</v>
      </c>
      <c r="C23" s="8">
        <v>140</v>
      </c>
      <c r="D23" s="9">
        <v>138</v>
      </c>
      <c r="E23" s="10">
        <v>179</v>
      </c>
      <c r="F23" s="9" t="s">
        <v>110</v>
      </c>
      <c r="G23" s="9">
        <v>138</v>
      </c>
      <c r="H23" s="9">
        <v>158</v>
      </c>
      <c r="I23" s="9" t="s">
        <v>110</v>
      </c>
      <c r="J23" s="9">
        <v>140</v>
      </c>
      <c r="K23" s="9">
        <f t="shared" si="5"/>
        <v>7</v>
      </c>
      <c r="L23" s="9">
        <f t="shared" si="0"/>
        <v>179</v>
      </c>
      <c r="M23" s="9">
        <f t="shared" si="1"/>
        <v>137</v>
      </c>
      <c r="N23" s="21">
        <f t="shared" si="2"/>
        <v>147.14285714285714</v>
      </c>
      <c r="O23" s="31">
        <f t="shared" si="6"/>
        <v>0.30656934306569344</v>
      </c>
    </row>
    <row r="24" spans="1:18" s="12" customFormat="1" ht="33" customHeight="1" x14ac:dyDescent="0.25">
      <c r="A24" s="13" t="s">
        <v>35</v>
      </c>
      <c r="B24" s="14">
        <v>1798</v>
      </c>
      <c r="C24" s="8">
        <v>1998</v>
      </c>
      <c r="D24" s="9">
        <v>1799</v>
      </c>
      <c r="E24" s="10">
        <v>1999</v>
      </c>
      <c r="F24" s="9" t="s">
        <v>110</v>
      </c>
      <c r="G24" s="9">
        <v>1878</v>
      </c>
      <c r="H24" s="9">
        <v>1989</v>
      </c>
      <c r="I24" s="9" t="s">
        <v>110</v>
      </c>
      <c r="J24" s="9" t="s">
        <v>110</v>
      </c>
      <c r="K24" s="9">
        <f t="shared" si="5"/>
        <v>6</v>
      </c>
      <c r="L24" s="9">
        <f t="shared" si="0"/>
        <v>1999</v>
      </c>
      <c r="M24" s="9">
        <f t="shared" si="1"/>
        <v>1798</v>
      </c>
      <c r="N24" s="21">
        <f t="shared" si="2"/>
        <v>1910.1666666666667</v>
      </c>
      <c r="O24" s="31">
        <f t="shared" si="6"/>
        <v>0.11179087875417131</v>
      </c>
      <c r="R24" s="48"/>
    </row>
    <row r="25" spans="1:18" s="12" customFormat="1" ht="33" customHeight="1" x14ac:dyDescent="0.25">
      <c r="A25" s="13" t="s">
        <v>36</v>
      </c>
      <c r="B25" s="14">
        <v>1995</v>
      </c>
      <c r="C25" s="8">
        <v>1998</v>
      </c>
      <c r="D25" s="9">
        <v>1996</v>
      </c>
      <c r="E25" s="9">
        <v>2299</v>
      </c>
      <c r="F25" s="9">
        <v>2189</v>
      </c>
      <c r="G25" s="9">
        <v>1998</v>
      </c>
      <c r="H25" s="9">
        <v>2485</v>
      </c>
      <c r="I25" s="9" t="s">
        <v>110</v>
      </c>
      <c r="J25" s="10">
        <v>2498</v>
      </c>
      <c r="K25" s="9">
        <f t="shared" si="5"/>
        <v>8</v>
      </c>
      <c r="L25" s="9">
        <f t="shared" si="0"/>
        <v>2498</v>
      </c>
      <c r="M25" s="9">
        <f t="shared" si="1"/>
        <v>1995</v>
      </c>
      <c r="N25" s="21">
        <f t="shared" si="2"/>
        <v>2182.25</v>
      </c>
      <c r="O25" s="31">
        <f t="shared" si="6"/>
        <v>0.25213032581453632</v>
      </c>
      <c r="R25" s="49"/>
    </row>
    <row r="26" spans="1:18" s="12" customFormat="1" ht="33" customHeight="1" x14ac:dyDescent="0.25">
      <c r="A26" s="13" t="s">
        <v>37</v>
      </c>
      <c r="B26" s="14">
        <v>649</v>
      </c>
      <c r="C26" s="8" t="s">
        <v>110</v>
      </c>
      <c r="D26" s="9">
        <v>650</v>
      </c>
      <c r="E26" s="10">
        <v>779</v>
      </c>
      <c r="F26" s="9">
        <v>749</v>
      </c>
      <c r="G26" s="9">
        <v>748</v>
      </c>
      <c r="H26" s="9" t="s">
        <v>110</v>
      </c>
      <c r="I26" s="9" t="s">
        <v>110</v>
      </c>
      <c r="J26" s="9" t="s">
        <v>110</v>
      </c>
      <c r="K26" s="9">
        <f t="shared" si="5"/>
        <v>5</v>
      </c>
      <c r="L26" s="9">
        <f t="shared" si="0"/>
        <v>779</v>
      </c>
      <c r="M26" s="9">
        <f t="shared" si="1"/>
        <v>649</v>
      </c>
      <c r="N26" s="21">
        <f t="shared" si="2"/>
        <v>715</v>
      </c>
      <c r="O26" s="31">
        <f t="shared" si="6"/>
        <v>0.20030816640986132</v>
      </c>
    </row>
    <row r="27" spans="1:18" s="12" customFormat="1" ht="33" customHeight="1" x14ac:dyDescent="0.25">
      <c r="A27" s="13" t="s">
        <v>38</v>
      </c>
      <c r="B27" s="14">
        <v>659</v>
      </c>
      <c r="C27" s="8">
        <v>749</v>
      </c>
      <c r="D27" s="9">
        <v>660</v>
      </c>
      <c r="E27" s="9">
        <v>749</v>
      </c>
      <c r="F27" s="10">
        <v>829</v>
      </c>
      <c r="G27" s="9">
        <v>668</v>
      </c>
      <c r="H27" s="9">
        <v>698</v>
      </c>
      <c r="I27" s="9" t="s">
        <v>110</v>
      </c>
      <c r="J27" s="9" t="s">
        <v>110</v>
      </c>
      <c r="K27" s="9">
        <f t="shared" si="5"/>
        <v>7</v>
      </c>
      <c r="L27" s="9">
        <f t="shared" si="0"/>
        <v>829</v>
      </c>
      <c r="M27" s="9">
        <f t="shared" si="1"/>
        <v>659</v>
      </c>
      <c r="N27" s="21">
        <f t="shared" si="2"/>
        <v>716</v>
      </c>
      <c r="O27" s="31">
        <f t="shared" si="6"/>
        <v>0.25796661608497723</v>
      </c>
    </row>
    <row r="28" spans="1:18" s="12" customFormat="1" ht="33" customHeight="1" x14ac:dyDescent="0.25">
      <c r="A28" s="13" t="s">
        <v>39</v>
      </c>
      <c r="B28" s="14">
        <v>587</v>
      </c>
      <c r="C28" s="8">
        <v>659</v>
      </c>
      <c r="D28" s="9">
        <v>588</v>
      </c>
      <c r="E28" s="10">
        <v>699</v>
      </c>
      <c r="F28" s="9">
        <v>599</v>
      </c>
      <c r="G28" s="9">
        <v>598</v>
      </c>
      <c r="H28" s="9">
        <v>698</v>
      </c>
      <c r="I28" s="9" t="s">
        <v>110</v>
      </c>
      <c r="J28" s="9">
        <v>598</v>
      </c>
      <c r="K28" s="9">
        <f t="shared" si="5"/>
        <v>8</v>
      </c>
      <c r="L28" s="9">
        <f t="shared" si="0"/>
        <v>699</v>
      </c>
      <c r="M28" s="9">
        <f t="shared" si="1"/>
        <v>587</v>
      </c>
      <c r="N28" s="21">
        <f t="shared" si="2"/>
        <v>628.25</v>
      </c>
      <c r="O28" s="31">
        <f t="shared" si="6"/>
        <v>0.19080068143100512</v>
      </c>
    </row>
    <row r="29" spans="1:18" s="12" customFormat="1" ht="33" customHeight="1" x14ac:dyDescent="0.25">
      <c r="A29" s="13" t="s">
        <v>40</v>
      </c>
      <c r="B29" s="14">
        <v>587</v>
      </c>
      <c r="C29" s="8">
        <v>659</v>
      </c>
      <c r="D29" s="9">
        <v>588</v>
      </c>
      <c r="E29" s="10">
        <v>699</v>
      </c>
      <c r="F29" s="9">
        <v>599</v>
      </c>
      <c r="G29" s="9">
        <v>598</v>
      </c>
      <c r="H29" s="9">
        <v>698</v>
      </c>
      <c r="I29" s="9" t="s">
        <v>110</v>
      </c>
      <c r="J29" s="9">
        <v>598</v>
      </c>
      <c r="K29" s="9">
        <f t="shared" si="5"/>
        <v>8</v>
      </c>
      <c r="L29" s="9">
        <f t="shared" si="0"/>
        <v>699</v>
      </c>
      <c r="M29" s="9">
        <f t="shared" si="1"/>
        <v>587</v>
      </c>
      <c r="N29" s="21">
        <f t="shared" si="2"/>
        <v>628.25</v>
      </c>
      <c r="O29" s="31">
        <f t="shared" si="6"/>
        <v>0.19080068143100512</v>
      </c>
    </row>
    <row r="30" spans="1:18" s="12" customFormat="1" ht="33" customHeight="1" x14ac:dyDescent="0.25">
      <c r="A30" s="13" t="s">
        <v>41</v>
      </c>
      <c r="B30" s="14">
        <v>598</v>
      </c>
      <c r="C30" s="8">
        <v>779</v>
      </c>
      <c r="D30" s="9" t="s">
        <v>110</v>
      </c>
      <c r="E30" s="10">
        <v>899</v>
      </c>
      <c r="F30" s="9">
        <v>799</v>
      </c>
      <c r="G30" s="9">
        <v>898</v>
      </c>
      <c r="H30" s="9" t="s">
        <v>110</v>
      </c>
      <c r="I30" s="9" t="s">
        <v>110</v>
      </c>
      <c r="J30" s="9" t="s">
        <v>110</v>
      </c>
      <c r="K30" s="9">
        <f t="shared" si="5"/>
        <v>5</v>
      </c>
      <c r="L30" s="9">
        <f t="shared" si="0"/>
        <v>899</v>
      </c>
      <c r="M30" s="9">
        <f t="shared" si="1"/>
        <v>598</v>
      </c>
      <c r="N30" s="21">
        <f t="shared" si="2"/>
        <v>794.6</v>
      </c>
      <c r="O30" s="31">
        <f t="shared" si="6"/>
        <v>0.50334448160535117</v>
      </c>
    </row>
    <row r="31" spans="1:18" s="12" customFormat="1" ht="33" customHeight="1" x14ac:dyDescent="0.25">
      <c r="A31" s="13" t="s">
        <v>42</v>
      </c>
      <c r="B31" s="14">
        <v>598</v>
      </c>
      <c r="C31" s="8">
        <v>719</v>
      </c>
      <c r="D31" s="9" t="s">
        <v>110</v>
      </c>
      <c r="E31" s="10">
        <v>899</v>
      </c>
      <c r="F31" s="9">
        <v>799</v>
      </c>
      <c r="G31" s="9">
        <v>868</v>
      </c>
      <c r="H31" s="9" t="s">
        <v>110</v>
      </c>
      <c r="I31" s="9" t="s">
        <v>110</v>
      </c>
      <c r="J31" s="9" t="s">
        <v>110</v>
      </c>
      <c r="K31" s="9">
        <f t="shared" si="5"/>
        <v>5</v>
      </c>
      <c r="L31" s="9">
        <f t="shared" si="0"/>
        <v>899</v>
      </c>
      <c r="M31" s="9">
        <f t="shared" si="1"/>
        <v>598</v>
      </c>
      <c r="N31" s="21">
        <f t="shared" si="2"/>
        <v>776.6</v>
      </c>
      <c r="O31" s="31">
        <f t="shared" si="6"/>
        <v>0.50334448160535117</v>
      </c>
      <c r="Q31" s="48"/>
    </row>
    <row r="32" spans="1:18" s="12" customFormat="1" ht="33" customHeight="1" x14ac:dyDescent="0.25">
      <c r="A32" s="13" t="s">
        <v>43</v>
      </c>
      <c r="B32" s="14">
        <v>598</v>
      </c>
      <c r="C32" s="8" t="s">
        <v>110</v>
      </c>
      <c r="D32" s="9" t="s">
        <v>110</v>
      </c>
      <c r="E32" s="9">
        <v>899</v>
      </c>
      <c r="F32" s="9" t="s">
        <v>110</v>
      </c>
      <c r="G32" s="10">
        <v>918</v>
      </c>
      <c r="H32" s="9" t="s">
        <v>110</v>
      </c>
      <c r="I32" s="9" t="s">
        <v>110</v>
      </c>
      <c r="J32" s="9">
        <v>798</v>
      </c>
      <c r="K32" s="9">
        <f t="shared" si="5"/>
        <v>4</v>
      </c>
      <c r="L32" s="9">
        <f t="shared" si="0"/>
        <v>918</v>
      </c>
      <c r="M32" s="9">
        <f t="shared" si="1"/>
        <v>598</v>
      </c>
      <c r="N32" s="21">
        <f t="shared" si="2"/>
        <v>803.25</v>
      </c>
      <c r="O32" s="31">
        <f t="shared" si="6"/>
        <v>0.53511705685618727</v>
      </c>
    </row>
    <row r="33" spans="1:18" s="12" customFormat="1" ht="33" customHeight="1" x14ac:dyDescent="0.25">
      <c r="A33" s="13" t="s">
        <v>44</v>
      </c>
      <c r="B33" s="8" t="s">
        <v>110</v>
      </c>
      <c r="C33" s="8">
        <v>698</v>
      </c>
      <c r="D33" s="11">
        <v>697</v>
      </c>
      <c r="E33" s="9" t="s">
        <v>110</v>
      </c>
      <c r="F33" s="9">
        <v>699</v>
      </c>
      <c r="G33" s="10">
        <v>778</v>
      </c>
      <c r="H33" s="9" t="s">
        <v>110</v>
      </c>
      <c r="I33" s="9" t="s">
        <v>110</v>
      </c>
      <c r="J33" s="9">
        <v>749</v>
      </c>
      <c r="K33" s="9">
        <f t="shared" si="5"/>
        <v>5</v>
      </c>
      <c r="L33" s="9">
        <f t="shared" si="0"/>
        <v>778</v>
      </c>
      <c r="M33" s="9">
        <f t="shared" si="1"/>
        <v>697</v>
      </c>
      <c r="N33" s="21">
        <f t="shared" si="2"/>
        <v>724.2</v>
      </c>
      <c r="O33" s="31">
        <f t="shared" si="6"/>
        <v>0.11621233859397417</v>
      </c>
    </row>
    <row r="34" spans="1:18" s="12" customFormat="1" ht="33" customHeight="1" x14ac:dyDescent="0.25">
      <c r="A34" s="13" t="s">
        <v>45</v>
      </c>
      <c r="B34" s="8" t="s">
        <v>110</v>
      </c>
      <c r="C34" s="8" t="s">
        <v>110</v>
      </c>
      <c r="D34" s="9">
        <v>699</v>
      </c>
      <c r="E34" s="10">
        <v>899</v>
      </c>
      <c r="F34" s="9">
        <v>699</v>
      </c>
      <c r="G34" s="11">
        <v>698</v>
      </c>
      <c r="H34" s="9" t="s">
        <v>110</v>
      </c>
      <c r="I34" s="9" t="s">
        <v>110</v>
      </c>
      <c r="J34" s="9" t="s">
        <v>110</v>
      </c>
      <c r="K34" s="9">
        <f t="shared" si="5"/>
        <v>4</v>
      </c>
      <c r="L34" s="9">
        <f t="shared" si="0"/>
        <v>899</v>
      </c>
      <c r="M34" s="9">
        <f t="shared" si="1"/>
        <v>698</v>
      </c>
      <c r="N34" s="21">
        <f t="shared" si="2"/>
        <v>748.75</v>
      </c>
      <c r="O34" s="31">
        <f t="shared" si="6"/>
        <v>0.28796561604584525</v>
      </c>
    </row>
    <row r="35" spans="1:18" s="12" customFormat="1" ht="33" customHeight="1" x14ac:dyDescent="0.25">
      <c r="A35" s="13" t="s">
        <v>46</v>
      </c>
      <c r="B35" s="14">
        <v>129</v>
      </c>
      <c r="C35" s="8">
        <v>136</v>
      </c>
      <c r="D35" s="9">
        <v>130</v>
      </c>
      <c r="E35" s="9">
        <v>159</v>
      </c>
      <c r="F35" s="10">
        <v>169</v>
      </c>
      <c r="G35" s="9">
        <v>134</v>
      </c>
      <c r="H35" s="9" t="s">
        <v>110</v>
      </c>
      <c r="I35" s="9" t="s">
        <v>110</v>
      </c>
      <c r="J35" s="9">
        <v>163</v>
      </c>
      <c r="K35" s="9">
        <f t="shared" si="5"/>
        <v>7</v>
      </c>
      <c r="L35" s="9">
        <f t="shared" si="0"/>
        <v>169</v>
      </c>
      <c r="M35" s="9">
        <f t="shared" si="1"/>
        <v>129</v>
      </c>
      <c r="N35" s="21">
        <f t="shared" si="2"/>
        <v>145.71428571428572</v>
      </c>
      <c r="O35" s="31">
        <f t="shared" si="6"/>
        <v>0.31007751937984496</v>
      </c>
    </row>
    <row r="36" spans="1:18" s="12" customFormat="1" ht="33" customHeight="1" x14ac:dyDescent="0.25">
      <c r="A36" s="13" t="s">
        <v>47</v>
      </c>
      <c r="B36" s="14">
        <v>129</v>
      </c>
      <c r="C36" s="8">
        <v>139</v>
      </c>
      <c r="D36" s="9">
        <v>130</v>
      </c>
      <c r="E36" s="9">
        <v>159</v>
      </c>
      <c r="F36" s="10">
        <v>169</v>
      </c>
      <c r="G36" s="9">
        <v>134</v>
      </c>
      <c r="H36" s="9" t="s">
        <v>110</v>
      </c>
      <c r="I36" s="9" t="s">
        <v>110</v>
      </c>
      <c r="J36" s="9">
        <v>167</v>
      </c>
      <c r="K36" s="9">
        <f t="shared" si="5"/>
        <v>7</v>
      </c>
      <c r="L36" s="9">
        <f t="shared" si="0"/>
        <v>169</v>
      </c>
      <c r="M36" s="9">
        <f t="shared" si="1"/>
        <v>129</v>
      </c>
      <c r="N36" s="21">
        <f t="shared" si="2"/>
        <v>146.71428571428572</v>
      </c>
      <c r="O36" s="31">
        <f t="shared" si="6"/>
        <v>0.31007751937984496</v>
      </c>
    </row>
    <row r="37" spans="1:18" s="12" customFormat="1" ht="33" customHeight="1" x14ac:dyDescent="0.25">
      <c r="A37" s="13" t="s">
        <v>48</v>
      </c>
      <c r="B37" s="14">
        <v>155</v>
      </c>
      <c r="C37" s="8">
        <v>158</v>
      </c>
      <c r="D37" s="9">
        <v>156</v>
      </c>
      <c r="E37" s="10">
        <v>239</v>
      </c>
      <c r="F37" s="9">
        <v>199</v>
      </c>
      <c r="G37" s="9">
        <v>178</v>
      </c>
      <c r="H37" s="9">
        <v>198</v>
      </c>
      <c r="I37" s="9" t="s">
        <v>110</v>
      </c>
      <c r="J37" s="9">
        <v>158</v>
      </c>
      <c r="K37" s="9">
        <f t="shared" si="5"/>
        <v>8</v>
      </c>
      <c r="L37" s="9">
        <f t="shared" si="0"/>
        <v>239</v>
      </c>
      <c r="M37" s="9">
        <f t="shared" si="1"/>
        <v>155</v>
      </c>
      <c r="N37" s="21">
        <f t="shared" si="2"/>
        <v>180.125</v>
      </c>
      <c r="O37" s="31">
        <f t="shared" si="6"/>
        <v>0.54193548387096779</v>
      </c>
    </row>
    <row r="38" spans="1:18" s="12" customFormat="1" ht="33" customHeight="1" x14ac:dyDescent="0.25">
      <c r="A38" s="13" t="s">
        <v>49</v>
      </c>
      <c r="B38" s="20">
        <v>1202</v>
      </c>
      <c r="C38" s="8">
        <v>1226</v>
      </c>
      <c r="D38" s="11">
        <v>957</v>
      </c>
      <c r="E38" s="19">
        <v>1353</v>
      </c>
      <c r="F38" s="10">
        <v>1503</v>
      </c>
      <c r="G38" s="9">
        <v>1199</v>
      </c>
      <c r="H38" s="9">
        <v>1178</v>
      </c>
      <c r="I38" s="9" t="s">
        <v>110</v>
      </c>
      <c r="J38" s="9">
        <v>1226</v>
      </c>
      <c r="K38" s="9">
        <f t="shared" si="5"/>
        <v>8</v>
      </c>
      <c r="L38" s="9">
        <f t="shared" si="0"/>
        <v>1503</v>
      </c>
      <c r="M38" s="9">
        <f t="shared" si="1"/>
        <v>957</v>
      </c>
      <c r="N38" s="21">
        <f t="shared" si="2"/>
        <v>1230.5</v>
      </c>
      <c r="O38" s="31">
        <f t="shared" si="6"/>
        <v>0.57053291536050155</v>
      </c>
    </row>
    <row r="39" spans="1:18" s="12" customFormat="1" ht="33" customHeight="1" thickBot="1" x14ac:dyDescent="0.3">
      <c r="A39" s="16" t="s">
        <v>50</v>
      </c>
      <c r="B39" s="47">
        <v>1141</v>
      </c>
      <c r="C39" s="32">
        <v>1224</v>
      </c>
      <c r="D39" s="33">
        <v>872</v>
      </c>
      <c r="E39" s="40">
        <v>1289</v>
      </c>
      <c r="F39" s="34">
        <v>1469</v>
      </c>
      <c r="G39" s="18">
        <v>1140</v>
      </c>
      <c r="H39" s="18">
        <v>766</v>
      </c>
      <c r="I39" s="18" t="s">
        <v>110</v>
      </c>
      <c r="J39" s="18">
        <v>1175</v>
      </c>
      <c r="K39" s="18">
        <f t="shared" si="5"/>
        <v>8</v>
      </c>
      <c r="L39" s="18">
        <f t="shared" si="0"/>
        <v>1469</v>
      </c>
      <c r="M39" s="18">
        <f t="shared" si="1"/>
        <v>766</v>
      </c>
      <c r="N39" s="35">
        <f t="shared" si="2"/>
        <v>1134.5</v>
      </c>
      <c r="O39" s="31">
        <f t="shared" si="6"/>
        <v>0.9177545691906005</v>
      </c>
    </row>
    <row r="40" spans="1:18" s="12" customFormat="1" ht="33" customHeight="1" thickBot="1" x14ac:dyDescent="0.3">
      <c r="A40" s="23" t="s">
        <v>51</v>
      </c>
      <c r="B40" s="44" t="s">
        <v>5</v>
      </c>
      <c r="C40" s="38" t="s">
        <v>5</v>
      </c>
      <c r="D40" s="38" t="s">
        <v>5</v>
      </c>
      <c r="E40" s="38" t="s">
        <v>5</v>
      </c>
      <c r="F40" s="38" t="s">
        <v>5</v>
      </c>
      <c r="G40" s="38" t="s">
        <v>5</v>
      </c>
      <c r="H40" s="38" t="s">
        <v>5</v>
      </c>
      <c r="I40" s="38" t="s">
        <v>5</v>
      </c>
      <c r="J40" s="38" t="s">
        <v>116</v>
      </c>
      <c r="K40" s="38" t="s">
        <v>5</v>
      </c>
      <c r="L40" s="38" t="s">
        <v>5</v>
      </c>
      <c r="M40" s="38" t="s">
        <v>5</v>
      </c>
      <c r="N40" s="38" t="s">
        <v>5</v>
      </c>
      <c r="O40" s="52" t="s">
        <v>115</v>
      </c>
    </row>
    <row r="41" spans="1:18" s="12" customFormat="1" ht="33" customHeight="1" x14ac:dyDescent="0.25">
      <c r="A41" s="7" t="s">
        <v>52</v>
      </c>
      <c r="B41" s="37">
        <v>3398</v>
      </c>
      <c r="C41" s="26">
        <v>4698</v>
      </c>
      <c r="D41" s="27" t="s">
        <v>110</v>
      </c>
      <c r="E41" s="27">
        <v>3879</v>
      </c>
      <c r="F41" s="27">
        <v>4299</v>
      </c>
      <c r="G41" s="27">
        <v>3520</v>
      </c>
      <c r="H41" s="27" t="s">
        <v>110</v>
      </c>
      <c r="I41" s="27" t="s">
        <v>110</v>
      </c>
      <c r="J41" s="28">
        <v>4998</v>
      </c>
      <c r="K41" s="27">
        <f t="shared" si="5"/>
        <v>6</v>
      </c>
      <c r="L41" s="27">
        <f t="shared" si="0"/>
        <v>4998</v>
      </c>
      <c r="M41" s="27">
        <f t="shared" si="1"/>
        <v>3398</v>
      </c>
      <c r="N41" s="30">
        <f t="shared" si="2"/>
        <v>4132</v>
      </c>
      <c r="O41" s="31">
        <f t="shared" si="6"/>
        <v>0.47086521483225424</v>
      </c>
      <c r="R41" s="48"/>
    </row>
    <row r="42" spans="1:18" s="12" customFormat="1" ht="33" customHeight="1" x14ac:dyDescent="0.25">
      <c r="A42" s="13" t="s">
        <v>53</v>
      </c>
      <c r="B42" s="14">
        <v>3459</v>
      </c>
      <c r="C42" s="8">
        <v>3798</v>
      </c>
      <c r="D42" s="9">
        <v>3460</v>
      </c>
      <c r="E42" s="10">
        <v>4499</v>
      </c>
      <c r="F42" s="9">
        <v>3999</v>
      </c>
      <c r="G42" s="9">
        <v>3998</v>
      </c>
      <c r="H42" s="9">
        <v>3785</v>
      </c>
      <c r="I42" s="9" t="s">
        <v>110</v>
      </c>
      <c r="J42" s="9">
        <v>3998</v>
      </c>
      <c r="K42" s="9">
        <f t="shared" si="5"/>
        <v>8</v>
      </c>
      <c r="L42" s="9">
        <f t="shared" si="0"/>
        <v>4499</v>
      </c>
      <c r="M42" s="9">
        <f t="shared" si="1"/>
        <v>3459</v>
      </c>
      <c r="N42" s="21">
        <f t="shared" si="2"/>
        <v>3874.5</v>
      </c>
      <c r="O42" s="31">
        <f t="shared" si="6"/>
        <v>0.30066493206128941</v>
      </c>
    </row>
    <row r="43" spans="1:18" s="12" customFormat="1" ht="33" customHeight="1" x14ac:dyDescent="0.25">
      <c r="A43" s="13" t="s">
        <v>54</v>
      </c>
      <c r="B43" s="8" t="s">
        <v>110</v>
      </c>
      <c r="C43" s="8">
        <v>3195</v>
      </c>
      <c r="D43" s="11">
        <v>2980</v>
      </c>
      <c r="E43" s="10">
        <v>3699</v>
      </c>
      <c r="F43" s="9">
        <v>2999</v>
      </c>
      <c r="G43" s="9">
        <v>3198</v>
      </c>
      <c r="H43" s="9">
        <v>2985</v>
      </c>
      <c r="I43" s="9" t="s">
        <v>110</v>
      </c>
      <c r="J43" s="9">
        <v>3698</v>
      </c>
      <c r="K43" s="9">
        <f t="shared" si="5"/>
        <v>7</v>
      </c>
      <c r="L43" s="9">
        <f t="shared" si="0"/>
        <v>3699</v>
      </c>
      <c r="M43" s="9">
        <f t="shared" si="1"/>
        <v>2980</v>
      </c>
      <c r="N43" s="21">
        <f t="shared" si="2"/>
        <v>3250.5714285714284</v>
      </c>
      <c r="O43" s="31">
        <f t="shared" si="6"/>
        <v>0.24127516778523489</v>
      </c>
    </row>
    <row r="44" spans="1:18" s="12" customFormat="1" ht="33" customHeight="1" x14ac:dyDescent="0.25">
      <c r="A44" s="13" t="s">
        <v>55</v>
      </c>
      <c r="B44" s="8">
        <v>1698</v>
      </c>
      <c r="C44" s="8">
        <v>1898</v>
      </c>
      <c r="D44" s="9" t="s">
        <v>110</v>
      </c>
      <c r="E44" s="10">
        <v>2099</v>
      </c>
      <c r="F44" s="11">
        <v>1599</v>
      </c>
      <c r="G44" s="9">
        <v>1998</v>
      </c>
      <c r="H44" s="9">
        <v>1885</v>
      </c>
      <c r="I44" s="9" t="s">
        <v>110</v>
      </c>
      <c r="J44" s="9">
        <v>1898</v>
      </c>
      <c r="K44" s="9">
        <f t="shared" si="5"/>
        <v>7</v>
      </c>
      <c r="L44" s="9">
        <f t="shared" si="0"/>
        <v>2099</v>
      </c>
      <c r="M44" s="9">
        <f t="shared" si="1"/>
        <v>1599</v>
      </c>
      <c r="N44" s="21">
        <f t="shared" si="2"/>
        <v>1867.8571428571429</v>
      </c>
      <c r="O44" s="31">
        <f t="shared" si="6"/>
        <v>0.31269543464665417</v>
      </c>
      <c r="Q44" s="48"/>
    </row>
    <row r="45" spans="1:18" s="12" customFormat="1" ht="33" customHeight="1" x14ac:dyDescent="0.25">
      <c r="A45" s="13" t="s">
        <v>56</v>
      </c>
      <c r="B45" s="14">
        <v>1679</v>
      </c>
      <c r="C45" s="8">
        <v>1689</v>
      </c>
      <c r="D45" s="9" t="s">
        <v>110</v>
      </c>
      <c r="E45" s="10">
        <v>1999</v>
      </c>
      <c r="F45" s="9">
        <v>1699</v>
      </c>
      <c r="G45" s="9">
        <v>1798</v>
      </c>
      <c r="H45" s="9" t="s">
        <v>112</v>
      </c>
      <c r="I45" s="9" t="s">
        <v>110</v>
      </c>
      <c r="J45" s="9">
        <v>1898</v>
      </c>
      <c r="K45" s="9">
        <f t="shared" si="5"/>
        <v>6</v>
      </c>
      <c r="L45" s="9">
        <f t="shared" si="0"/>
        <v>1999</v>
      </c>
      <c r="M45" s="9">
        <f t="shared" si="1"/>
        <v>1679</v>
      </c>
      <c r="N45" s="21">
        <f t="shared" si="2"/>
        <v>1793.6666666666667</v>
      </c>
      <c r="O45" s="31">
        <f t="shared" si="6"/>
        <v>0.19058963668850507</v>
      </c>
    </row>
    <row r="46" spans="1:18" s="12" customFormat="1" ht="33" customHeight="1" x14ac:dyDescent="0.25">
      <c r="A46" s="17" t="s">
        <v>57</v>
      </c>
      <c r="B46" s="8">
        <v>2179</v>
      </c>
      <c r="C46" s="8">
        <v>2398</v>
      </c>
      <c r="D46" s="11">
        <v>2150</v>
      </c>
      <c r="E46" s="10">
        <v>2699</v>
      </c>
      <c r="F46" s="9">
        <v>2199</v>
      </c>
      <c r="G46" s="9">
        <v>2448</v>
      </c>
      <c r="H46" s="9">
        <v>2485</v>
      </c>
      <c r="I46" s="9" t="s">
        <v>110</v>
      </c>
      <c r="J46" s="9" t="s">
        <v>110</v>
      </c>
      <c r="K46" s="9">
        <f t="shared" si="5"/>
        <v>7</v>
      </c>
      <c r="L46" s="9">
        <f t="shared" si="0"/>
        <v>2699</v>
      </c>
      <c r="M46" s="9">
        <f t="shared" si="1"/>
        <v>2150</v>
      </c>
      <c r="N46" s="21">
        <f t="shared" si="2"/>
        <v>2365.4285714285716</v>
      </c>
      <c r="O46" s="31">
        <f t="shared" si="6"/>
        <v>0.25534883720930235</v>
      </c>
      <c r="Q46" s="49"/>
    </row>
    <row r="47" spans="1:18" s="12" customFormat="1" ht="33" customHeight="1" x14ac:dyDescent="0.25">
      <c r="A47" s="13" t="s">
        <v>58</v>
      </c>
      <c r="B47" s="8">
        <v>2295</v>
      </c>
      <c r="C47" s="8" t="s">
        <v>110</v>
      </c>
      <c r="D47" s="9">
        <v>2399</v>
      </c>
      <c r="E47" s="10">
        <v>2799</v>
      </c>
      <c r="F47" s="9" t="s">
        <v>110</v>
      </c>
      <c r="G47" s="9">
        <v>1998</v>
      </c>
      <c r="H47" s="11">
        <v>1885</v>
      </c>
      <c r="I47" s="9" t="s">
        <v>110</v>
      </c>
      <c r="J47" s="9" t="s">
        <v>110</v>
      </c>
      <c r="K47" s="9">
        <f t="shared" si="5"/>
        <v>5</v>
      </c>
      <c r="L47" s="9">
        <f t="shared" si="0"/>
        <v>2799</v>
      </c>
      <c r="M47" s="9">
        <f t="shared" si="1"/>
        <v>1885</v>
      </c>
      <c r="N47" s="21">
        <f t="shared" si="2"/>
        <v>2275.1999999999998</v>
      </c>
      <c r="O47" s="31">
        <f t="shared" si="6"/>
        <v>0.48488063660477454</v>
      </c>
    </row>
    <row r="48" spans="1:18" s="12" customFormat="1" ht="33" customHeight="1" x14ac:dyDescent="0.25">
      <c r="A48" s="17" t="s">
        <v>59</v>
      </c>
      <c r="B48" s="8" t="s">
        <v>110</v>
      </c>
      <c r="C48" s="8">
        <v>1135</v>
      </c>
      <c r="D48" s="9">
        <v>1199</v>
      </c>
      <c r="E48" s="9">
        <v>1129</v>
      </c>
      <c r="F48" s="9" t="s">
        <v>110</v>
      </c>
      <c r="G48" s="11">
        <v>1038</v>
      </c>
      <c r="H48" s="9" t="s">
        <v>112</v>
      </c>
      <c r="I48" s="9" t="s">
        <v>110</v>
      </c>
      <c r="J48" s="10">
        <v>1249</v>
      </c>
      <c r="K48" s="9">
        <f t="shared" si="5"/>
        <v>5</v>
      </c>
      <c r="L48" s="9">
        <f t="shared" si="0"/>
        <v>1249</v>
      </c>
      <c r="M48" s="9">
        <f t="shared" si="1"/>
        <v>1038</v>
      </c>
      <c r="N48" s="21">
        <f t="shared" si="2"/>
        <v>1150</v>
      </c>
      <c r="O48" s="31">
        <f t="shared" si="6"/>
        <v>0.20327552986512523</v>
      </c>
    </row>
    <row r="49" spans="1:18" s="12" customFormat="1" ht="33" customHeight="1" x14ac:dyDescent="0.25">
      <c r="A49" s="13" t="s">
        <v>60</v>
      </c>
      <c r="B49" s="14">
        <v>279</v>
      </c>
      <c r="C49" s="8">
        <v>339</v>
      </c>
      <c r="D49" s="9" t="s">
        <v>110</v>
      </c>
      <c r="E49" s="9">
        <v>319</v>
      </c>
      <c r="F49" s="9">
        <v>349</v>
      </c>
      <c r="G49" s="9">
        <v>282</v>
      </c>
      <c r="H49" s="10">
        <v>378</v>
      </c>
      <c r="I49" s="9" t="s">
        <v>110</v>
      </c>
      <c r="J49" s="9" t="s">
        <v>110</v>
      </c>
      <c r="K49" s="9">
        <f t="shared" si="5"/>
        <v>6</v>
      </c>
      <c r="L49" s="9">
        <f t="shared" si="0"/>
        <v>378</v>
      </c>
      <c r="M49" s="9">
        <f t="shared" si="1"/>
        <v>279</v>
      </c>
      <c r="N49" s="21">
        <f t="shared" si="2"/>
        <v>324.33333333333331</v>
      </c>
      <c r="O49" s="31">
        <f t="shared" si="6"/>
        <v>0.35483870967741937</v>
      </c>
    </row>
    <row r="50" spans="1:18" s="12" customFormat="1" ht="33" customHeight="1" x14ac:dyDescent="0.25">
      <c r="A50" s="13" t="s">
        <v>61</v>
      </c>
      <c r="B50" s="14">
        <v>789</v>
      </c>
      <c r="C50" s="8">
        <v>794</v>
      </c>
      <c r="D50" s="9">
        <v>790</v>
      </c>
      <c r="E50" s="9">
        <v>879</v>
      </c>
      <c r="F50" s="9">
        <v>799</v>
      </c>
      <c r="G50" s="9">
        <v>798</v>
      </c>
      <c r="H50" s="10">
        <v>998</v>
      </c>
      <c r="I50" s="9" t="s">
        <v>110</v>
      </c>
      <c r="J50" s="9">
        <v>998</v>
      </c>
      <c r="K50" s="9">
        <f t="shared" si="5"/>
        <v>8</v>
      </c>
      <c r="L50" s="9">
        <f t="shared" si="0"/>
        <v>998</v>
      </c>
      <c r="M50" s="9">
        <f t="shared" si="1"/>
        <v>789</v>
      </c>
      <c r="N50" s="21">
        <f t="shared" si="2"/>
        <v>855.625</v>
      </c>
      <c r="O50" s="31">
        <f t="shared" si="6"/>
        <v>0.26489226869455007</v>
      </c>
    </row>
    <row r="51" spans="1:18" s="12" customFormat="1" ht="33" customHeight="1" x14ac:dyDescent="0.25">
      <c r="A51" s="13" t="s">
        <v>62</v>
      </c>
      <c r="B51" s="8">
        <v>659</v>
      </c>
      <c r="C51" s="8">
        <v>649</v>
      </c>
      <c r="D51" s="9">
        <v>640</v>
      </c>
      <c r="E51" s="9">
        <v>699</v>
      </c>
      <c r="F51" s="11">
        <v>599</v>
      </c>
      <c r="G51" s="9">
        <v>658</v>
      </c>
      <c r="H51" s="9">
        <v>798</v>
      </c>
      <c r="I51" s="9" t="s">
        <v>110</v>
      </c>
      <c r="J51" s="10">
        <v>819</v>
      </c>
      <c r="K51" s="9">
        <f t="shared" si="5"/>
        <v>8</v>
      </c>
      <c r="L51" s="9">
        <f t="shared" si="0"/>
        <v>819</v>
      </c>
      <c r="M51" s="9">
        <f t="shared" si="1"/>
        <v>599</v>
      </c>
      <c r="N51" s="21">
        <f t="shared" si="2"/>
        <v>690.125</v>
      </c>
      <c r="O51" s="31">
        <f t="shared" si="6"/>
        <v>0.36727879799666108</v>
      </c>
    </row>
    <row r="52" spans="1:18" s="12" customFormat="1" ht="33" customHeight="1" x14ac:dyDescent="0.25">
      <c r="A52" s="13" t="s">
        <v>63</v>
      </c>
      <c r="B52" s="14">
        <v>1578</v>
      </c>
      <c r="C52" s="8" t="s">
        <v>110</v>
      </c>
      <c r="D52" s="9" t="s">
        <v>110</v>
      </c>
      <c r="E52" s="10">
        <v>1899</v>
      </c>
      <c r="F52" s="9" t="s">
        <v>110</v>
      </c>
      <c r="G52" s="9">
        <v>1777</v>
      </c>
      <c r="H52" s="9" t="s">
        <v>110</v>
      </c>
      <c r="I52" s="9" t="s">
        <v>110</v>
      </c>
      <c r="J52" s="9" t="s">
        <v>110</v>
      </c>
      <c r="K52" s="9">
        <f t="shared" si="5"/>
        <v>3</v>
      </c>
      <c r="L52" s="9">
        <f t="shared" si="0"/>
        <v>1899</v>
      </c>
      <c r="M52" s="9">
        <f t="shared" si="1"/>
        <v>1578</v>
      </c>
      <c r="N52" s="21">
        <f t="shared" si="2"/>
        <v>1751.3333333333333</v>
      </c>
      <c r="O52" s="31">
        <f t="shared" si="6"/>
        <v>0.20342205323193915</v>
      </c>
    </row>
    <row r="53" spans="1:18" s="12" customFormat="1" ht="33" customHeight="1" thickBot="1" x14ac:dyDescent="0.3">
      <c r="A53" s="13" t="s">
        <v>64</v>
      </c>
      <c r="B53" s="14">
        <v>369</v>
      </c>
      <c r="C53" s="8" t="s">
        <v>110</v>
      </c>
      <c r="D53" s="9" t="s">
        <v>110</v>
      </c>
      <c r="E53" s="18">
        <v>389</v>
      </c>
      <c r="F53" s="9">
        <v>399</v>
      </c>
      <c r="G53" s="9">
        <v>438</v>
      </c>
      <c r="H53" s="10">
        <v>468</v>
      </c>
      <c r="I53" s="9" t="s">
        <v>110</v>
      </c>
      <c r="J53" s="9" t="s">
        <v>110</v>
      </c>
      <c r="K53" s="9">
        <f t="shared" si="5"/>
        <v>5</v>
      </c>
      <c r="L53" s="9">
        <f t="shared" si="0"/>
        <v>468</v>
      </c>
      <c r="M53" s="9">
        <f t="shared" si="1"/>
        <v>369</v>
      </c>
      <c r="N53" s="21">
        <f t="shared" si="2"/>
        <v>412.6</v>
      </c>
      <c r="O53" s="31">
        <f t="shared" si="6"/>
        <v>0.26829268292682928</v>
      </c>
    </row>
    <row r="54" spans="1:18" s="12" customFormat="1" ht="33" customHeight="1" thickBot="1" x14ac:dyDescent="0.3">
      <c r="A54" s="23" t="s">
        <v>65</v>
      </c>
      <c r="B54" s="44" t="s">
        <v>5</v>
      </c>
      <c r="C54" s="38" t="s">
        <v>5</v>
      </c>
      <c r="D54" s="38" t="s">
        <v>5</v>
      </c>
      <c r="E54" s="38" t="s">
        <v>5</v>
      </c>
      <c r="F54" s="38" t="s">
        <v>5</v>
      </c>
      <c r="G54" s="38" t="s">
        <v>5</v>
      </c>
      <c r="H54" s="38" t="s">
        <v>5</v>
      </c>
      <c r="I54" s="38" t="s">
        <v>5</v>
      </c>
      <c r="J54" s="38" t="s">
        <v>116</v>
      </c>
      <c r="K54" s="38" t="s">
        <v>5</v>
      </c>
      <c r="L54" s="38" t="s">
        <v>5</v>
      </c>
      <c r="M54" s="38" t="s">
        <v>5</v>
      </c>
      <c r="N54" s="38" t="s">
        <v>5</v>
      </c>
      <c r="O54" s="52" t="s">
        <v>115</v>
      </c>
    </row>
    <row r="55" spans="1:18" s="12" customFormat="1" ht="33" customHeight="1" x14ac:dyDescent="0.25">
      <c r="A55" s="7" t="s">
        <v>66</v>
      </c>
      <c r="B55" s="46">
        <v>2959</v>
      </c>
      <c r="C55" s="42" t="s">
        <v>110</v>
      </c>
      <c r="D55" s="43">
        <v>2960</v>
      </c>
      <c r="E55" s="41">
        <v>3299</v>
      </c>
      <c r="F55" s="43">
        <v>3269</v>
      </c>
      <c r="G55" s="43">
        <v>2998</v>
      </c>
      <c r="H55" s="43" t="s">
        <v>110</v>
      </c>
      <c r="I55" s="43" t="s">
        <v>110</v>
      </c>
      <c r="J55" s="43" t="s">
        <v>110</v>
      </c>
      <c r="K55" s="27">
        <f t="shared" si="5"/>
        <v>5</v>
      </c>
      <c r="L55" s="27">
        <f t="shared" si="0"/>
        <v>3299</v>
      </c>
      <c r="M55" s="27">
        <f t="shared" si="1"/>
        <v>2959</v>
      </c>
      <c r="N55" s="30">
        <f t="shared" si="2"/>
        <v>3097</v>
      </c>
      <c r="O55" s="31">
        <f t="shared" si="6"/>
        <v>0.11490368367691788</v>
      </c>
      <c r="R55" s="48"/>
    </row>
    <row r="56" spans="1:18" s="12" customFormat="1" ht="33" customHeight="1" x14ac:dyDescent="0.25">
      <c r="A56" s="13" t="s">
        <v>67</v>
      </c>
      <c r="B56" s="14">
        <v>998</v>
      </c>
      <c r="C56" s="8">
        <v>1069</v>
      </c>
      <c r="D56" s="9">
        <v>999</v>
      </c>
      <c r="E56" s="9">
        <v>1299</v>
      </c>
      <c r="F56" s="9"/>
      <c r="G56" s="9">
        <v>1129</v>
      </c>
      <c r="H56" s="9" t="s">
        <v>110</v>
      </c>
      <c r="I56" s="9" t="s">
        <v>110</v>
      </c>
      <c r="J56" s="10">
        <v>1378</v>
      </c>
      <c r="K56" s="9">
        <f t="shared" si="5"/>
        <v>6</v>
      </c>
      <c r="L56" s="9">
        <f t="shared" si="0"/>
        <v>1378</v>
      </c>
      <c r="M56" s="9">
        <f t="shared" si="1"/>
        <v>998</v>
      </c>
      <c r="N56" s="21">
        <f t="shared" si="2"/>
        <v>1145.3333333333333</v>
      </c>
      <c r="O56" s="31">
        <f t="shared" si="6"/>
        <v>0.38076152304609218</v>
      </c>
      <c r="Q56" s="48"/>
    </row>
    <row r="57" spans="1:18" s="12" customFormat="1" ht="33" customHeight="1" x14ac:dyDescent="0.25">
      <c r="A57" s="13" t="s">
        <v>68</v>
      </c>
      <c r="B57" s="8" t="s">
        <v>110</v>
      </c>
      <c r="C57" s="8">
        <v>1598</v>
      </c>
      <c r="D57" s="11">
        <v>1447</v>
      </c>
      <c r="E57" s="9">
        <v>1499</v>
      </c>
      <c r="F57" s="10">
        <v>1599</v>
      </c>
      <c r="G57" s="9">
        <v>1568</v>
      </c>
      <c r="H57" s="9" t="s">
        <v>110</v>
      </c>
      <c r="I57" s="9" t="s">
        <v>110</v>
      </c>
      <c r="J57" s="9">
        <v>1598</v>
      </c>
      <c r="K57" s="9">
        <f t="shared" si="5"/>
        <v>6</v>
      </c>
      <c r="L57" s="9">
        <f t="shared" si="0"/>
        <v>1599</v>
      </c>
      <c r="M57" s="9">
        <f t="shared" si="1"/>
        <v>1447</v>
      </c>
      <c r="N57" s="21">
        <f t="shared" si="2"/>
        <v>1551.5</v>
      </c>
      <c r="O57" s="31">
        <f t="shared" si="6"/>
        <v>0.1050449205252246</v>
      </c>
      <c r="R57" s="49"/>
    </row>
    <row r="58" spans="1:18" s="12" customFormat="1" ht="33" customHeight="1" x14ac:dyDescent="0.25">
      <c r="A58" s="13" t="s">
        <v>69</v>
      </c>
      <c r="B58" s="8" t="s">
        <v>110</v>
      </c>
      <c r="C58" s="8">
        <v>998</v>
      </c>
      <c r="D58" s="11">
        <v>997</v>
      </c>
      <c r="E58" s="10">
        <v>1199</v>
      </c>
      <c r="F58" s="9">
        <v>999</v>
      </c>
      <c r="G58" s="9">
        <v>998</v>
      </c>
      <c r="H58" s="9" t="s">
        <v>110</v>
      </c>
      <c r="I58" s="9" t="s">
        <v>110</v>
      </c>
      <c r="J58" s="9">
        <v>998</v>
      </c>
      <c r="K58" s="9">
        <f t="shared" si="5"/>
        <v>6</v>
      </c>
      <c r="L58" s="9">
        <f t="shared" si="0"/>
        <v>1199</v>
      </c>
      <c r="M58" s="9">
        <f t="shared" si="1"/>
        <v>997</v>
      </c>
      <c r="N58" s="21">
        <f t="shared" si="2"/>
        <v>1031.5</v>
      </c>
      <c r="O58" s="31">
        <f t="shared" si="6"/>
        <v>0.20260782347041123</v>
      </c>
    </row>
    <row r="59" spans="1:18" s="12" customFormat="1" ht="33" customHeight="1" x14ac:dyDescent="0.25">
      <c r="A59" s="13" t="s">
        <v>70</v>
      </c>
      <c r="B59" s="14">
        <v>1898</v>
      </c>
      <c r="C59" s="8" t="s">
        <v>110</v>
      </c>
      <c r="D59" s="9" t="s">
        <v>110</v>
      </c>
      <c r="E59" s="9">
        <v>2799</v>
      </c>
      <c r="F59" s="10">
        <v>2999</v>
      </c>
      <c r="G59" s="9">
        <v>2798</v>
      </c>
      <c r="H59" s="9" t="s">
        <v>110</v>
      </c>
      <c r="I59" s="9" t="s">
        <v>110</v>
      </c>
      <c r="J59" s="9">
        <v>2998</v>
      </c>
      <c r="K59" s="9">
        <f t="shared" si="5"/>
        <v>5</v>
      </c>
      <c r="L59" s="9">
        <f t="shared" si="0"/>
        <v>2999</v>
      </c>
      <c r="M59" s="9">
        <f t="shared" si="1"/>
        <v>1898</v>
      </c>
      <c r="N59" s="21">
        <f t="shared" si="2"/>
        <v>2698.4</v>
      </c>
      <c r="O59" s="31">
        <f t="shared" si="6"/>
        <v>0.58008429926238148</v>
      </c>
    </row>
    <row r="60" spans="1:18" s="12" customFormat="1" ht="33" customHeight="1" x14ac:dyDescent="0.25">
      <c r="A60" s="13" t="s">
        <v>71</v>
      </c>
      <c r="B60" s="14">
        <v>679</v>
      </c>
      <c r="C60" s="8">
        <v>859</v>
      </c>
      <c r="D60" s="9" t="s">
        <v>110</v>
      </c>
      <c r="E60" s="9">
        <v>759</v>
      </c>
      <c r="F60" s="9">
        <v>849</v>
      </c>
      <c r="G60" s="9">
        <v>698</v>
      </c>
      <c r="H60" s="9" t="s">
        <v>110</v>
      </c>
      <c r="I60" s="9" t="s">
        <v>110</v>
      </c>
      <c r="J60" s="10">
        <v>899</v>
      </c>
      <c r="K60" s="9">
        <f t="shared" si="5"/>
        <v>6</v>
      </c>
      <c r="L60" s="9">
        <f t="shared" si="0"/>
        <v>899</v>
      </c>
      <c r="M60" s="9">
        <f t="shared" si="1"/>
        <v>679</v>
      </c>
      <c r="N60" s="21">
        <f t="shared" si="2"/>
        <v>790.5</v>
      </c>
      <c r="O60" s="31">
        <f t="shared" si="6"/>
        <v>0.32400589101620031</v>
      </c>
    </row>
    <row r="61" spans="1:18" s="12" customFormat="1" ht="33" customHeight="1" x14ac:dyDescent="0.25">
      <c r="A61" s="13" t="s">
        <v>72</v>
      </c>
      <c r="B61" s="8">
        <v>429</v>
      </c>
      <c r="C61" s="8">
        <v>449</v>
      </c>
      <c r="D61" s="9">
        <v>430</v>
      </c>
      <c r="E61" s="9">
        <v>469</v>
      </c>
      <c r="F61" s="10">
        <v>499</v>
      </c>
      <c r="G61" s="9">
        <v>498</v>
      </c>
      <c r="H61" s="11">
        <v>398</v>
      </c>
      <c r="I61" s="9" t="s">
        <v>110</v>
      </c>
      <c r="J61" s="9">
        <v>498</v>
      </c>
      <c r="K61" s="9">
        <f t="shared" si="5"/>
        <v>8</v>
      </c>
      <c r="L61" s="9">
        <f t="shared" si="0"/>
        <v>499</v>
      </c>
      <c r="M61" s="9">
        <f t="shared" si="1"/>
        <v>398</v>
      </c>
      <c r="N61" s="21">
        <f t="shared" si="2"/>
        <v>458.75</v>
      </c>
      <c r="O61" s="31">
        <f t="shared" si="6"/>
        <v>0.25376884422110552</v>
      </c>
    </row>
    <row r="62" spans="1:18" s="12" customFormat="1" ht="33" customHeight="1" x14ac:dyDescent="0.25">
      <c r="A62" s="13" t="s">
        <v>73</v>
      </c>
      <c r="B62" s="14">
        <v>1179</v>
      </c>
      <c r="C62" s="8">
        <v>1198</v>
      </c>
      <c r="D62" s="9">
        <v>1180</v>
      </c>
      <c r="E62" s="9">
        <v>1299</v>
      </c>
      <c r="F62" s="10">
        <v>1599</v>
      </c>
      <c r="G62" s="9">
        <v>1198</v>
      </c>
      <c r="H62" s="9" t="s">
        <v>110</v>
      </c>
      <c r="I62" s="9" t="s">
        <v>110</v>
      </c>
      <c r="J62" s="9">
        <v>1298</v>
      </c>
      <c r="K62" s="9">
        <f t="shared" si="5"/>
        <v>7</v>
      </c>
      <c r="L62" s="9">
        <f t="shared" si="0"/>
        <v>1599</v>
      </c>
      <c r="M62" s="9">
        <f t="shared" si="1"/>
        <v>1179</v>
      </c>
      <c r="N62" s="21">
        <f t="shared" si="2"/>
        <v>1278.7142857142858</v>
      </c>
      <c r="O62" s="31">
        <f t="shared" si="6"/>
        <v>0.35623409669211198</v>
      </c>
    </row>
    <row r="63" spans="1:18" s="12" customFormat="1" ht="33" customHeight="1" x14ac:dyDescent="0.25">
      <c r="A63" s="13" t="s">
        <v>74</v>
      </c>
      <c r="B63" s="14">
        <v>2179</v>
      </c>
      <c r="C63" s="8" t="s">
        <v>110</v>
      </c>
      <c r="D63" s="9">
        <v>2180</v>
      </c>
      <c r="E63" s="9">
        <v>2699</v>
      </c>
      <c r="F63" s="10">
        <v>2999</v>
      </c>
      <c r="G63" s="9">
        <v>2198</v>
      </c>
      <c r="H63" s="9" t="s">
        <v>110</v>
      </c>
      <c r="I63" s="9" t="s">
        <v>110</v>
      </c>
      <c r="J63" s="9" t="s">
        <v>110</v>
      </c>
      <c r="K63" s="9">
        <f t="shared" si="5"/>
        <v>5</v>
      </c>
      <c r="L63" s="9">
        <f t="shared" si="0"/>
        <v>2999</v>
      </c>
      <c r="M63" s="9">
        <f t="shared" si="1"/>
        <v>2179</v>
      </c>
      <c r="N63" s="21">
        <f t="shared" si="2"/>
        <v>2451</v>
      </c>
      <c r="O63" s="31">
        <f t="shared" si="6"/>
        <v>0.37631941257457552</v>
      </c>
    </row>
    <row r="64" spans="1:18" s="12" customFormat="1" ht="33" customHeight="1" x14ac:dyDescent="0.25">
      <c r="A64" s="13" t="s">
        <v>75</v>
      </c>
      <c r="B64" s="14">
        <v>319</v>
      </c>
      <c r="C64" s="8">
        <v>349</v>
      </c>
      <c r="D64" s="9" t="s">
        <v>110</v>
      </c>
      <c r="E64" s="9">
        <v>399</v>
      </c>
      <c r="F64" s="9">
        <v>399</v>
      </c>
      <c r="G64" s="9">
        <v>319</v>
      </c>
      <c r="H64" s="19" t="s">
        <v>110</v>
      </c>
      <c r="I64" s="9" t="s">
        <v>110</v>
      </c>
      <c r="J64" s="9">
        <v>498</v>
      </c>
      <c r="K64" s="9">
        <f t="shared" si="5"/>
        <v>6</v>
      </c>
      <c r="L64" s="9">
        <f t="shared" ref="L64:L98" si="7">MAX(B64:J64)</f>
        <v>498</v>
      </c>
      <c r="M64" s="9">
        <f t="shared" ref="M64:M98" si="8">MIN(B64:J64)</f>
        <v>319</v>
      </c>
      <c r="N64" s="21">
        <f t="shared" ref="N64:N98" si="9">AVERAGE(B64:J64)</f>
        <v>380.5</v>
      </c>
      <c r="O64" s="31">
        <f t="shared" si="6"/>
        <v>0.56112852664576807</v>
      </c>
    </row>
    <row r="65" spans="1:18" s="12" customFormat="1" ht="33" customHeight="1" thickBot="1" x14ac:dyDescent="0.3">
      <c r="A65" s="16" t="s">
        <v>76</v>
      </c>
      <c r="B65" s="39">
        <v>695</v>
      </c>
      <c r="C65" s="32" t="s">
        <v>110</v>
      </c>
      <c r="D65" s="18" t="s">
        <v>110</v>
      </c>
      <c r="E65" s="18">
        <v>789</v>
      </c>
      <c r="F65" s="18">
        <v>699</v>
      </c>
      <c r="G65" s="34">
        <v>798</v>
      </c>
      <c r="H65" s="18" t="s">
        <v>112</v>
      </c>
      <c r="I65" s="18" t="s">
        <v>110</v>
      </c>
      <c r="J65" s="18" t="s">
        <v>110</v>
      </c>
      <c r="K65" s="18">
        <f t="shared" si="5"/>
        <v>4</v>
      </c>
      <c r="L65" s="18">
        <f t="shared" si="7"/>
        <v>798</v>
      </c>
      <c r="M65" s="18">
        <f t="shared" si="8"/>
        <v>695</v>
      </c>
      <c r="N65" s="35">
        <f t="shared" si="9"/>
        <v>745.25</v>
      </c>
      <c r="O65" s="31">
        <f t="shared" si="6"/>
        <v>0.14820143884892087</v>
      </c>
    </row>
    <row r="66" spans="1:18" s="12" customFormat="1" ht="33" customHeight="1" thickBot="1" x14ac:dyDescent="0.3">
      <c r="A66" s="23" t="s">
        <v>77</v>
      </c>
      <c r="B66" s="44" t="s">
        <v>5</v>
      </c>
      <c r="C66" s="38" t="s">
        <v>5</v>
      </c>
      <c r="D66" s="38" t="s">
        <v>5</v>
      </c>
      <c r="E66" s="38" t="s">
        <v>5</v>
      </c>
      <c r="F66" s="38" t="s">
        <v>5</v>
      </c>
      <c r="G66" s="38" t="s">
        <v>5</v>
      </c>
      <c r="H66" s="38" t="s">
        <v>5</v>
      </c>
      <c r="I66" s="38" t="s">
        <v>5</v>
      </c>
      <c r="J66" s="38" t="s">
        <v>116</v>
      </c>
      <c r="K66" s="38" t="s">
        <v>5</v>
      </c>
      <c r="L66" s="38" t="s">
        <v>5</v>
      </c>
      <c r="M66" s="38" t="s">
        <v>5</v>
      </c>
      <c r="N66" s="38" t="s">
        <v>5</v>
      </c>
      <c r="O66" s="52" t="s">
        <v>115</v>
      </c>
    </row>
    <row r="67" spans="1:18" s="12" customFormat="1" ht="33" customHeight="1" x14ac:dyDescent="0.25">
      <c r="A67" s="7" t="s">
        <v>78</v>
      </c>
      <c r="B67" s="37">
        <v>285</v>
      </c>
      <c r="C67" s="26">
        <v>289</v>
      </c>
      <c r="D67" s="27">
        <v>286</v>
      </c>
      <c r="E67" s="28">
        <v>369</v>
      </c>
      <c r="F67" s="27">
        <v>359</v>
      </c>
      <c r="G67" s="27">
        <v>288</v>
      </c>
      <c r="H67" s="27">
        <v>348</v>
      </c>
      <c r="I67" s="27" t="s">
        <v>110</v>
      </c>
      <c r="J67" s="27">
        <v>289</v>
      </c>
      <c r="K67" s="27">
        <f t="shared" si="5"/>
        <v>8</v>
      </c>
      <c r="L67" s="27">
        <f t="shared" si="7"/>
        <v>369</v>
      </c>
      <c r="M67" s="27">
        <f t="shared" si="8"/>
        <v>285</v>
      </c>
      <c r="N67" s="30">
        <f t="shared" si="9"/>
        <v>314.125</v>
      </c>
      <c r="O67" s="31">
        <f t="shared" si="6"/>
        <v>0.29473684210526313</v>
      </c>
    </row>
    <row r="68" spans="1:18" s="12" customFormat="1" ht="33" customHeight="1" x14ac:dyDescent="0.25">
      <c r="A68" s="13" t="s">
        <v>79</v>
      </c>
      <c r="B68" s="20">
        <v>275</v>
      </c>
      <c r="C68" s="8">
        <v>264</v>
      </c>
      <c r="D68" s="9">
        <v>276</v>
      </c>
      <c r="E68" s="9">
        <v>329</v>
      </c>
      <c r="F68" s="11">
        <v>229</v>
      </c>
      <c r="G68" s="9">
        <v>276</v>
      </c>
      <c r="H68" s="10">
        <v>348</v>
      </c>
      <c r="I68" s="9" t="s">
        <v>110</v>
      </c>
      <c r="J68" s="9">
        <v>279</v>
      </c>
      <c r="K68" s="9">
        <f t="shared" si="5"/>
        <v>8</v>
      </c>
      <c r="L68" s="9">
        <f t="shared" si="7"/>
        <v>348</v>
      </c>
      <c r="M68" s="9">
        <f t="shared" si="8"/>
        <v>229</v>
      </c>
      <c r="N68" s="21">
        <f t="shared" si="9"/>
        <v>284.5</v>
      </c>
      <c r="O68" s="31">
        <f t="shared" si="6"/>
        <v>0.51965065502183405</v>
      </c>
      <c r="Q68" s="48"/>
    </row>
    <row r="69" spans="1:18" s="12" customFormat="1" ht="33" customHeight="1" x14ac:dyDescent="0.25">
      <c r="A69" s="13" t="s">
        <v>80</v>
      </c>
      <c r="B69" s="14">
        <v>195</v>
      </c>
      <c r="C69" s="8">
        <v>199</v>
      </c>
      <c r="D69" s="9">
        <v>196</v>
      </c>
      <c r="E69" s="9">
        <v>269</v>
      </c>
      <c r="F69" s="10">
        <v>299</v>
      </c>
      <c r="G69" s="9">
        <v>198</v>
      </c>
      <c r="H69" s="9">
        <v>298</v>
      </c>
      <c r="I69" s="9" t="s">
        <v>110</v>
      </c>
      <c r="J69" s="9">
        <v>199</v>
      </c>
      <c r="K69" s="9">
        <f t="shared" si="5"/>
        <v>8</v>
      </c>
      <c r="L69" s="9">
        <f t="shared" si="7"/>
        <v>299</v>
      </c>
      <c r="M69" s="9">
        <f t="shared" si="8"/>
        <v>195</v>
      </c>
      <c r="N69" s="21">
        <f t="shared" si="9"/>
        <v>231.625</v>
      </c>
      <c r="O69" s="31">
        <f t="shared" si="6"/>
        <v>0.53333333333333333</v>
      </c>
      <c r="Q69" s="48"/>
    </row>
    <row r="70" spans="1:18" s="12" customFormat="1" ht="33" customHeight="1" x14ac:dyDescent="0.25">
      <c r="A70" s="13" t="s">
        <v>81</v>
      </c>
      <c r="B70" s="14">
        <v>259</v>
      </c>
      <c r="C70" s="8">
        <v>277</v>
      </c>
      <c r="D70" s="9">
        <v>278</v>
      </c>
      <c r="E70" s="9">
        <v>329</v>
      </c>
      <c r="F70" s="9">
        <v>339</v>
      </c>
      <c r="G70" s="9">
        <v>298</v>
      </c>
      <c r="H70" s="9" t="s">
        <v>110</v>
      </c>
      <c r="I70" s="9" t="s">
        <v>110</v>
      </c>
      <c r="J70" s="10">
        <v>355</v>
      </c>
      <c r="K70" s="9">
        <f t="shared" si="5"/>
        <v>7</v>
      </c>
      <c r="L70" s="9">
        <f t="shared" si="7"/>
        <v>355</v>
      </c>
      <c r="M70" s="9">
        <f t="shared" si="8"/>
        <v>259</v>
      </c>
      <c r="N70" s="21">
        <f t="shared" si="9"/>
        <v>305</v>
      </c>
      <c r="O70" s="31">
        <f t="shared" si="6"/>
        <v>0.37065637065637064</v>
      </c>
      <c r="Q70" s="53"/>
      <c r="R70" s="49"/>
    </row>
    <row r="71" spans="1:18" s="12" customFormat="1" ht="33" customHeight="1" x14ac:dyDescent="0.25">
      <c r="A71" s="13" t="s">
        <v>82</v>
      </c>
      <c r="B71" s="8">
        <v>175</v>
      </c>
      <c r="C71" s="8">
        <v>189</v>
      </c>
      <c r="D71" s="9">
        <v>176</v>
      </c>
      <c r="E71" s="10">
        <v>199</v>
      </c>
      <c r="F71" s="11">
        <v>169</v>
      </c>
      <c r="G71" s="9">
        <v>179</v>
      </c>
      <c r="H71" s="9">
        <v>198</v>
      </c>
      <c r="I71" s="9" t="s">
        <v>110</v>
      </c>
      <c r="J71" s="9">
        <v>179</v>
      </c>
      <c r="K71" s="9">
        <f t="shared" si="5"/>
        <v>8</v>
      </c>
      <c r="L71" s="9">
        <f t="shared" si="7"/>
        <v>199</v>
      </c>
      <c r="M71" s="9">
        <f t="shared" si="8"/>
        <v>169</v>
      </c>
      <c r="N71" s="21">
        <f t="shared" si="9"/>
        <v>183</v>
      </c>
      <c r="O71" s="31">
        <f t="shared" si="6"/>
        <v>0.17751479289940827</v>
      </c>
    </row>
    <row r="72" spans="1:18" s="12" customFormat="1" ht="33" customHeight="1" x14ac:dyDescent="0.25">
      <c r="A72" s="13" t="s">
        <v>83</v>
      </c>
      <c r="B72" s="14">
        <v>167</v>
      </c>
      <c r="C72" s="8">
        <v>179</v>
      </c>
      <c r="D72" s="9">
        <v>168</v>
      </c>
      <c r="E72" s="10">
        <v>199</v>
      </c>
      <c r="F72" s="9">
        <v>169</v>
      </c>
      <c r="G72" s="9">
        <v>169</v>
      </c>
      <c r="H72" s="9">
        <v>198</v>
      </c>
      <c r="I72" s="9" t="s">
        <v>110</v>
      </c>
      <c r="J72" s="9">
        <v>179</v>
      </c>
      <c r="K72" s="9">
        <f t="shared" si="5"/>
        <v>8</v>
      </c>
      <c r="L72" s="9">
        <f t="shared" si="7"/>
        <v>199</v>
      </c>
      <c r="M72" s="9">
        <f t="shared" si="8"/>
        <v>167</v>
      </c>
      <c r="N72" s="21">
        <f t="shared" si="9"/>
        <v>178.5</v>
      </c>
      <c r="O72" s="31">
        <f t="shared" si="6"/>
        <v>0.19161676646706588</v>
      </c>
    </row>
    <row r="73" spans="1:18" s="12" customFormat="1" ht="33" customHeight="1" x14ac:dyDescent="0.25">
      <c r="A73" s="13" t="s">
        <v>84</v>
      </c>
      <c r="B73" s="8">
        <v>155</v>
      </c>
      <c r="C73" s="8">
        <v>152</v>
      </c>
      <c r="D73" s="11">
        <v>150</v>
      </c>
      <c r="E73" s="10">
        <v>199</v>
      </c>
      <c r="F73" s="9">
        <v>199</v>
      </c>
      <c r="G73" s="9">
        <v>156</v>
      </c>
      <c r="H73" s="9">
        <v>198</v>
      </c>
      <c r="I73" s="9" t="s">
        <v>110</v>
      </c>
      <c r="J73" s="9">
        <v>158</v>
      </c>
      <c r="K73" s="9">
        <f t="shared" ref="K73:K98" si="10">COUNT(B73:J73)</f>
        <v>8</v>
      </c>
      <c r="L73" s="9">
        <f t="shared" si="7"/>
        <v>199</v>
      </c>
      <c r="M73" s="9">
        <f t="shared" si="8"/>
        <v>150</v>
      </c>
      <c r="N73" s="21">
        <f t="shared" si="9"/>
        <v>170.875</v>
      </c>
      <c r="O73" s="31">
        <f t="shared" si="6"/>
        <v>0.32666666666666666</v>
      </c>
    </row>
    <row r="74" spans="1:18" s="12" customFormat="1" ht="33" customHeight="1" x14ac:dyDescent="0.25">
      <c r="A74" s="13" t="s">
        <v>85</v>
      </c>
      <c r="B74" s="14">
        <v>85</v>
      </c>
      <c r="C74" s="8" t="s">
        <v>110</v>
      </c>
      <c r="D74" s="9">
        <v>86</v>
      </c>
      <c r="E74" s="9">
        <v>159</v>
      </c>
      <c r="F74" s="10">
        <v>179</v>
      </c>
      <c r="G74" s="9">
        <v>109</v>
      </c>
      <c r="H74" s="9">
        <v>128</v>
      </c>
      <c r="I74" s="9" t="s">
        <v>110</v>
      </c>
      <c r="J74" s="9">
        <v>89</v>
      </c>
      <c r="K74" s="9">
        <f t="shared" si="10"/>
        <v>7</v>
      </c>
      <c r="L74" s="9">
        <f t="shared" si="7"/>
        <v>179</v>
      </c>
      <c r="M74" s="9">
        <f t="shared" si="8"/>
        <v>85</v>
      </c>
      <c r="N74" s="21">
        <f t="shared" si="9"/>
        <v>119.28571428571429</v>
      </c>
      <c r="O74" s="31">
        <f t="shared" si="6"/>
        <v>1.1058823529411765</v>
      </c>
    </row>
    <row r="75" spans="1:18" s="12" customFormat="1" ht="33" customHeight="1" x14ac:dyDescent="0.25">
      <c r="A75" s="13" t="s">
        <v>86</v>
      </c>
      <c r="B75" s="14">
        <v>95</v>
      </c>
      <c r="C75" s="8" t="s">
        <v>110</v>
      </c>
      <c r="D75" s="9">
        <v>96</v>
      </c>
      <c r="E75" s="9">
        <v>119</v>
      </c>
      <c r="F75" s="10">
        <v>129</v>
      </c>
      <c r="G75" s="9">
        <v>98</v>
      </c>
      <c r="H75" s="9" t="s">
        <v>110</v>
      </c>
      <c r="I75" s="9" t="s">
        <v>110</v>
      </c>
      <c r="J75" s="9">
        <v>99</v>
      </c>
      <c r="K75" s="9">
        <f t="shared" si="10"/>
        <v>6</v>
      </c>
      <c r="L75" s="9">
        <f t="shared" si="7"/>
        <v>129</v>
      </c>
      <c r="M75" s="9">
        <f t="shared" si="8"/>
        <v>95</v>
      </c>
      <c r="N75" s="21">
        <f t="shared" si="9"/>
        <v>106</v>
      </c>
      <c r="O75" s="31">
        <f t="shared" si="6"/>
        <v>0.35789473684210527</v>
      </c>
    </row>
    <row r="76" spans="1:18" s="12" customFormat="1" ht="33" customHeight="1" x14ac:dyDescent="0.25">
      <c r="A76" s="13" t="s">
        <v>87</v>
      </c>
      <c r="B76" s="8" t="s">
        <v>110</v>
      </c>
      <c r="C76" s="8">
        <v>145</v>
      </c>
      <c r="D76" s="9" t="s">
        <v>112</v>
      </c>
      <c r="E76" s="9" t="s">
        <v>110</v>
      </c>
      <c r="F76" s="9">
        <v>169</v>
      </c>
      <c r="G76" s="9">
        <v>138</v>
      </c>
      <c r="H76" s="11">
        <v>128</v>
      </c>
      <c r="I76" s="9" t="s">
        <v>110</v>
      </c>
      <c r="J76" s="10">
        <v>174</v>
      </c>
      <c r="K76" s="9">
        <f t="shared" si="10"/>
        <v>5</v>
      </c>
      <c r="L76" s="9">
        <f t="shared" si="7"/>
        <v>174</v>
      </c>
      <c r="M76" s="9">
        <f t="shared" si="8"/>
        <v>128</v>
      </c>
      <c r="N76" s="21">
        <f t="shared" si="9"/>
        <v>150.80000000000001</v>
      </c>
      <c r="O76" s="31">
        <f t="shared" si="6"/>
        <v>0.359375</v>
      </c>
    </row>
    <row r="77" spans="1:18" s="12" customFormat="1" ht="33" customHeight="1" x14ac:dyDescent="0.25">
      <c r="A77" s="13" t="s">
        <v>88</v>
      </c>
      <c r="B77" s="8" t="s">
        <v>110</v>
      </c>
      <c r="C77" s="8">
        <v>199</v>
      </c>
      <c r="D77" s="9" t="s">
        <v>110</v>
      </c>
      <c r="E77" s="10">
        <v>229</v>
      </c>
      <c r="F77" s="9">
        <v>199</v>
      </c>
      <c r="G77" s="11">
        <v>148</v>
      </c>
      <c r="H77" s="9" t="s">
        <v>110</v>
      </c>
      <c r="I77" s="9" t="s">
        <v>110</v>
      </c>
      <c r="J77" s="9">
        <v>199</v>
      </c>
      <c r="K77" s="9">
        <f t="shared" si="10"/>
        <v>5</v>
      </c>
      <c r="L77" s="9">
        <f t="shared" si="7"/>
        <v>229</v>
      </c>
      <c r="M77" s="9">
        <f t="shared" si="8"/>
        <v>148</v>
      </c>
      <c r="N77" s="21">
        <f t="shared" si="9"/>
        <v>194.8</v>
      </c>
      <c r="O77" s="31">
        <f t="shared" si="6"/>
        <v>0.54729729729729726</v>
      </c>
    </row>
    <row r="78" spans="1:18" s="12" customFormat="1" ht="33" customHeight="1" x14ac:dyDescent="0.25">
      <c r="A78" s="13" t="s">
        <v>89</v>
      </c>
      <c r="B78" s="14">
        <v>898</v>
      </c>
      <c r="C78" s="8">
        <v>949</v>
      </c>
      <c r="D78" s="9">
        <v>899</v>
      </c>
      <c r="E78" s="9">
        <v>989</v>
      </c>
      <c r="F78" s="9" t="s">
        <v>110</v>
      </c>
      <c r="G78" s="10">
        <v>998</v>
      </c>
      <c r="H78" s="9" t="s">
        <v>110</v>
      </c>
      <c r="I78" s="9" t="s">
        <v>110</v>
      </c>
      <c r="J78" s="9" t="s">
        <v>110</v>
      </c>
      <c r="K78" s="9">
        <f t="shared" si="10"/>
        <v>5</v>
      </c>
      <c r="L78" s="9">
        <f t="shared" si="7"/>
        <v>998</v>
      </c>
      <c r="M78" s="9">
        <f t="shared" si="8"/>
        <v>898</v>
      </c>
      <c r="N78" s="21">
        <f t="shared" si="9"/>
        <v>946.6</v>
      </c>
      <c r="O78" s="31">
        <f t="shared" si="6"/>
        <v>0.111358574610245</v>
      </c>
    </row>
    <row r="79" spans="1:18" s="12" customFormat="1" ht="33" customHeight="1" thickBot="1" x14ac:dyDescent="0.3">
      <c r="A79" s="16" t="s">
        <v>90</v>
      </c>
      <c r="B79" s="32" t="s">
        <v>110</v>
      </c>
      <c r="C79" s="32">
        <v>1298</v>
      </c>
      <c r="D79" s="18">
        <v>1099</v>
      </c>
      <c r="E79" s="18">
        <v>1099</v>
      </c>
      <c r="F79" s="18" t="s">
        <v>110</v>
      </c>
      <c r="G79" s="33">
        <v>1078</v>
      </c>
      <c r="H79" s="18" t="s">
        <v>110</v>
      </c>
      <c r="I79" s="18" t="s">
        <v>110</v>
      </c>
      <c r="J79" s="34">
        <v>1398</v>
      </c>
      <c r="K79" s="18">
        <f t="shared" si="10"/>
        <v>5</v>
      </c>
      <c r="L79" s="18">
        <f t="shared" si="7"/>
        <v>1398</v>
      </c>
      <c r="M79" s="18">
        <f t="shared" si="8"/>
        <v>1078</v>
      </c>
      <c r="N79" s="35">
        <f t="shared" si="9"/>
        <v>1194.4000000000001</v>
      </c>
      <c r="O79" s="31">
        <f t="shared" si="6"/>
        <v>0.29684601113172543</v>
      </c>
    </row>
    <row r="80" spans="1:18" s="12" customFormat="1" ht="33" customHeight="1" thickBot="1" x14ac:dyDescent="0.3">
      <c r="A80" s="23" t="s">
        <v>91</v>
      </c>
      <c r="B80" s="44" t="s">
        <v>5</v>
      </c>
      <c r="C80" s="38" t="s">
        <v>5</v>
      </c>
      <c r="D80" s="38" t="s">
        <v>5</v>
      </c>
      <c r="E80" s="38" t="s">
        <v>5</v>
      </c>
      <c r="F80" s="38" t="s">
        <v>5</v>
      </c>
      <c r="G80" s="38" t="s">
        <v>5</v>
      </c>
      <c r="H80" s="38" t="s">
        <v>5</v>
      </c>
      <c r="I80" s="38" t="s">
        <v>5</v>
      </c>
      <c r="J80" s="38" t="s">
        <v>116</v>
      </c>
      <c r="K80" s="38" t="s">
        <v>5</v>
      </c>
      <c r="L80" s="38" t="s">
        <v>5</v>
      </c>
      <c r="M80" s="38" t="s">
        <v>5</v>
      </c>
      <c r="N80" s="38" t="s">
        <v>5</v>
      </c>
      <c r="O80" s="52" t="s">
        <v>115</v>
      </c>
    </row>
    <row r="81" spans="1:18" s="12" customFormat="1" ht="33" customHeight="1" x14ac:dyDescent="0.25">
      <c r="A81" s="13" t="s">
        <v>92</v>
      </c>
      <c r="B81" s="14">
        <v>89</v>
      </c>
      <c r="C81" s="8" t="s">
        <v>110</v>
      </c>
      <c r="D81" s="9">
        <v>99</v>
      </c>
      <c r="E81" s="9">
        <v>139</v>
      </c>
      <c r="F81" s="9">
        <v>99</v>
      </c>
      <c r="G81" s="9">
        <v>138</v>
      </c>
      <c r="H81" s="10">
        <v>148</v>
      </c>
      <c r="I81" s="9" t="s">
        <v>110</v>
      </c>
      <c r="J81" s="9">
        <v>113</v>
      </c>
      <c r="K81" s="9">
        <f t="shared" si="10"/>
        <v>7</v>
      </c>
      <c r="L81" s="9">
        <f t="shared" si="7"/>
        <v>148</v>
      </c>
      <c r="M81" s="9">
        <f t="shared" si="8"/>
        <v>89</v>
      </c>
      <c r="N81" s="21">
        <f t="shared" si="9"/>
        <v>117.85714285714286</v>
      </c>
      <c r="O81" s="31">
        <f t="shared" si="6"/>
        <v>0.6629213483146067</v>
      </c>
      <c r="Q81" s="48"/>
    </row>
    <row r="82" spans="1:18" s="12" customFormat="1" ht="33" customHeight="1" x14ac:dyDescent="0.25">
      <c r="A82" s="13" t="s">
        <v>93</v>
      </c>
      <c r="B82" s="8">
        <v>298</v>
      </c>
      <c r="C82" s="8">
        <v>378</v>
      </c>
      <c r="D82" s="9">
        <v>299</v>
      </c>
      <c r="E82" s="11">
        <v>199</v>
      </c>
      <c r="F82" s="9" t="s">
        <v>110</v>
      </c>
      <c r="G82" s="10">
        <v>398</v>
      </c>
      <c r="H82" s="10">
        <v>398</v>
      </c>
      <c r="I82" s="9" t="s">
        <v>110</v>
      </c>
      <c r="J82" s="9">
        <v>378</v>
      </c>
      <c r="K82" s="9">
        <f t="shared" si="10"/>
        <v>7</v>
      </c>
      <c r="L82" s="9">
        <f t="shared" si="7"/>
        <v>398</v>
      </c>
      <c r="M82" s="9">
        <f t="shared" si="8"/>
        <v>199</v>
      </c>
      <c r="N82" s="21">
        <f t="shared" si="9"/>
        <v>335.42857142857144</v>
      </c>
      <c r="O82" s="31">
        <f t="shared" si="6"/>
        <v>1</v>
      </c>
    </row>
    <row r="83" spans="1:18" s="12" customFormat="1" ht="33" customHeight="1" x14ac:dyDescent="0.25">
      <c r="A83" s="13" t="s">
        <v>94</v>
      </c>
      <c r="B83" s="14">
        <v>479</v>
      </c>
      <c r="C83" s="8" t="s">
        <v>110</v>
      </c>
      <c r="D83" s="9">
        <v>480</v>
      </c>
      <c r="E83" s="10">
        <v>549</v>
      </c>
      <c r="F83" s="10">
        <v>549</v>
      </c>
      <c r="G83" s="9">
        <v>488</v>
      </c>
      <c r="H83" s="9" t="s">
        <v>110</v>
      </c>
      <c r="I83" s="9" t="s">
        <v>110</v>
      </c>
      <c r="J83" s="9" t="s">
        <v>110</v>
      </c>
      <c r="K83" s="9">
        <f t="shared" si="10"/>
        <v>5</v>
      </c>
      <c r="L83" s="9">
        <f t="shared" si="7"/>
        <v>549</v>
      </c>
      <c r="M83" s="9">
        <f t="shared" si="8"/>
        <v>479</v>
      </c>
      <c r="N83" s="21">
        <f t="shared" si="9"/>
        <v>509</v>
      </c>
      <c r="O83" s="31">
        <f t="shared" si="6"/>
        <v>0.14613778705636743</v>
      </c>
    </row>
    <row r="84" spans="1:18" s="12" customFormat="1" ht="33" customHeight="1" x14ac:dyDescent="0.25">
      <c r="A84" s="13" t="s">
        <v>95</v>
      </c>
      <c r="B84" s="14">
        <v>698</v>
      </c>
      <c r="C84" s="8" t="s">
        <v>110</v>
      </c>
      <c r="D84" s="9">
        <v>699</v>
      </c>
      <c r="E84" s="10">
        <v>959</v>
      </c>
      <c r="F84" s="9">
        <v>799</v>
      </c>
      <c r="G84" s="9">
        <v>948</v>
      </c>
      <c r="H84" s="9" t="s">
        <v>110</v>
      </c>
      <c r="I84" s="9" t="s">
        <v>110</v>
      </c>
      <c r="J84" s="9" t="s">
        <v>110</v>
      </c>
      <c r="K84" s="9">
        <f t="shared" si="10"/>
        <v>5</v>
      </c>
      <c r="L84" s="9">
        <f t="shared" si="7"/>
        <v>959</v>
      </c>
      <c r="M84" s="9">
        <f t="shared" si="8"/>
        <v>698</v>
      </c>
      <c r="N84" s="21">
        <f t="shared" si="9"/>
        <v>820.6</v>
      </c>
      <c r="O84" s="31">
        <f t="shared" si="6"/>
        <v>0.37392550143266473</v>
      </c>
      <c r="Q84" s="56"/>
      <c r="R84" s="57"/>
    </row>
    <row r="85" spans="1:18" s="12" customFormat="1" ht="33" customHeight="1" x14ac:dyDescent="0.25">
      <c r="A85" s="13" t="s">
        <v>96</v>
      </c>
      <c r="B85" s="14">
        <v>498</v>
      </c>
      <c r="C85" s="8">
        <v>539</v>
      </c>
      <c r="D85" s="9">
        <v>499</v>
      </c>
      <c r="E85" s="9">
        <v>699</v>
      </c>
      <c r="F85" s="9">
        <v>699</v>
      </c>
      <c r="G85" s="19">
        <v>688</v>
      </c>
      <c r="H85" s="11">
        <v>778</v>
      </c>
      <c r="I85" s="9" t="s">
        <v>110</v>
      </c>
      <c r="J85" s="9" t="s">
        <v>110</v>
      </c>
      <c r="K85" s="9">
        <f t="shared" si="10"/>
        <v>7</v>
      </c>
      <c r="L85" s="9">
        <f t="shared" si="7"/>
        <v>778</v>
      </c>
      <c r="M85" s="9">
        <f t="shared" si="8"/>
        <v>498</v>
      </c>
      <c r="N85" s="21">
        <f t="shared" si="9"/>
        <v>628.57142857142856</v>
      </c>
      <c r="O85" s="31">
        <f t="shared" ref="O85:O98" si="11">(L85-M85)/M85</f>
        <v>0.56224899598393574</v>
      </c>
      <c r="Q85" s="53"/>
    </row>
    <row r="86" spans="1:18" s="12" customFormat="1" ht="33" customHeight="1" x14ac:dyDescent="0.25">
      <c r="A86" s="13" t="s">
        <v>97</v>
      </c>
      <c r="B86" s="14">
        <v>269</v>
      </c>
      <c r="C86" s="8" t="s">
        <v>110</v>
      </c>
      <c r="D86" s="9">
        <v>279</v>
      </c>
      <c r="E86" s="10">
        <v>389</v>
      </c>
      <c r="F86" s="9" t="s">
        <v>110</v>
      </c>
      <c r="G86" s="9">
        <v>298</v>
      </c>
      <c r="H86" s="9" t="s">
        <v>110</v>
      </c>
      <c r="I86" s="9" t="s">
        <v>110</v>
      </c>
      <c r="J86" s="9" t="s">
        <v>110</v>
      </c>
      <c r="K86" s="9">
        <f t="shared" si="10"/>
        <v>4</v>
      </c>
      <c r="L86" s="9">
        <f t="shared" si="7"/>
        <v>389</v>
      </c>
      <c r="M86" s="9">
        <f t="shared" si="8"/>
        <v>269</v>
      </c>
      <c r="N86" s="21">
        <f t="shared" si="9"/>
        <v>308.75</v>
      </c>
      <c r="O86" s="31">
        <f t="shared" si="11"/>
        <v>0.44609665427509293</v>
      </c>
    </row>
    <row r="87" spans="1:18" s="12" customFormat="1" ht="33" customHeight="1" x14ac:dyDescent="0.25">
      <c r="A87" s="13" t="s">
        <v>98</v>
      </c>
      <c r="B87" s="8">
        <v>995</v>
      </c>
      <c r="C87" s="8">
        <v>796</v>
      </c>
      <c r="D87" s="9">
        <v>798</v>
      </c>
      <c r="E87" s="9">
        <v>999</v>
      </c>
      <c r="F87" s="9">
        <v>949</v>
      </c>
      <c r="G87" s="11">
        <v>588</v>
      </c>
      <c r="H87" s="10">
        <v>1185</v>
      </c>
      <c r="I87" s="9">
        <v>734</v>
      </c>
      <c r="J87" s="9">
        <v>898</v>
      </c>
      <c r="K87" s="9">
        <f t="shared" si="10"/>
        <v>9</v>
      </c>
      <c r="L87" s="9">
        <f t="shared" si="7"/>
        <v>1185</v>
      </c>
      <c r="M87" s="9">
        <f t="shared" si="8"/>
        <v>588</v>
      </c>
      <c r="N87" s="21">
        <f t="shared" si="9"/>
        <v>882.44444444444446</v>
      </c>
      <c r="O87" s="31">
        <f t="shared" si="11"/>
        <v>1.0153061224489797</v>
      </c>
    </row>
    <row r="88" spans="1:18" s="12" customFormat="1" ht="33" customHeight="1" x14ac:dyDescent="0.25">
      <c r="A88" s="13" t="s">
        <v>99</v>
      </c>
      <c r="B88" s="20">
        <v>3184</v>
      </c>
      <c r="C88" s="8">
        <v>2792</v>
      </c>
      <c r="D88" s="9">
        <v>3464</v>
      </c>
      <c r="E88" s="10">
        <v>5327</v>
      </c>
      <c r="F88" s="9" t="s">
        <v>110</v>
      </c>
      <c r="G88" s="9" t="s">
        <v>110</v>
      </c>
      <c r="H88" s="9">
        <v>3984</v>
      </c>
      <c r="I88" s="11">
        <v>2144</v>
      </c>
      <c r="J88" s="9">
        <v>2792</v>
      </c>
      <c r="K88" s="9">
        <f t="shared" si="10"/>
        <v>7</v>
      </c>
      <c r="L88" s="9">
        <f t="shared" si="7"/>
        <v>5327</v>
      </c>
      <c r="M88" s="9">
        <f t="shared" si="8"/>
        <v>2144</v>
      </c>
      <c r="N88" s="21">
        <f t="shared" si="9"/>
        <v>3383.8571428571427</v>
      </c>
      <c r="O88" s="31">
        <f t="shared" si="11"/>
        <v>1.4846082089552239</v>
      </c>
    </row>
    <row r="89" spans="1:18" s="12" customFormat="1" ht="33" customHeight="1" x14ac:dyDescent="0.25">
      <c r="A89" s="13" t="s">
        <v>100</v>
      </c>
      <c r="B89" s="20">
        <v>1592</v>
      </c>
      <c r="C89" s="8">
        <v>2316</v>
      </c>
      <c r="D89" s="9">
        <v>1759</v>
      </c>
      <c r="E89" s="9">
        <v>1760</v>
      </c>
      <c r="F89" s="9">
        <v>1996</v>
      </c>
      <c r="G89" s="9">
        <v>1832</v>
      </c>
      <c r="H89" s="10">
        <v>2392</v>
      </c>
      <c r="I89" s="11">
        <v>1544</v>
      </c>
      <c r="J89" s="9">
        <v>2316</v>
      </c>
      <c r="K89" s="9">
        <f t="shared" si="10"/>
        <v>9</v>
      </c>
      <c r="L89" s="9">
        <f t="shared" si="7"/>
        <v>2392</v>
      </c>
      <c r="M89" s="9">
        <f t="shared" si="8"/>
        <v>1544</v>
      </c>
      <c r="N89" s="21">
        <f t="shared" si="9"/>
        <v>1945.2222222222222</v>
      </c>
      <c r="O89" s="31">
        <f t="shared" si="11"/>
        <v>0.54922279792746109</v>
      </c>
    </row>
    <row r="90" spans="1:18" s="12" customFormat="1" ht="33" customHeight="1" x14ac:dyDescent="0.25">
      <c r="A90" s="13" t="s">
        <v>101</v>
      </c>
      <c r="B90" s="20">
        <v>2993</v>
      </c>
      <c r="C90" s="8">
        <v>2998</v>
      </c>
      <c r="D90" s="9">
        <v>2997</v>
      </c>
      <c r="E90" s="9">
        <v>3663</v>
      </c>
      <c r="F90" s="9">
        <v>1992</v>
      </c>
      <c r="G90" s="11">
        <v>1904</v>
      </c>
      <c r="H90" s="10">
        <v>3950</v>
      </c>
      <c r="I90" s="9" t="s">
        <v>110</v>
      </c>
      <c r="J90" s="9">
        <v>3192</v>
      </c>
      <c r="K90" s="9">
        <f t="shared" si="10"/>
        <v>8</v>
      </c>
      <c r="L90" s="9">
        <f t="shared" si="7"/>
        <v>3950</v>
      </c>
      <c r="M90" s="9">
        <f t="shared" si="8"/>
        <v>1904</v>
      </c>
      <c r="N90" s="21">
        <f t="shared" si="9"/>
        <v>2961.125</v>
      </c>
      <c r="O90" s="31">
        <f t="shared" si="11"/>
        <v>1.0745798319327731</v>
      </c>
    </row>
    <row r="91" spans="1:18" s="12" customFormat="1" ht="33" customHeight="1" x14ac:dyDescent="0.25">
      <c r="A91" s="7" t="s">
        <v>102</v>
      </c>
      <c r="B91" s="14">
        <v>157</v>
      </c>
      <c r="C91" s="8">
        <v>160</v>
      </c>
      <c r="D91" s="9">
        <v>158</v>
      </c>
      <c r="E91" s="10">
        <v>199</v>
      </c>
      <c r="F91" s="10">
        <v>199</v>
      </c>
      <c r="G91" s="9">
        <v>158</v>
      </c>
      <c r="H91" s="9">
        <v>159</v>
      </c>
      <c r="I91" s="9" t="s">
        <v>110</v>
      </c>
      <c r="J91" s="9">
        <v>167</v>
      </c>
      <c r="K91" s="9">
        <f t="shared" si="10"/>
        <v>8</v>
      </c>
      <c r="L91" s="9">
        <f t="shared" si="7"/>
        <v>199</v>
      </c>
      <c r="M91" s="9">
        <f t="shared" si="8"/>
        <v>157</v>
      </c>
      <c r="N91" s="21">
        <f t="shared" si="9"/>
        <v>169.625</v>
      </c>
      <c r="O91" s="31">
        <f t="shared" si="11"/>
        <v>0.26751592356687898</v>
      </c>
    </row>
    <row r="92" spans="1:18" s="12" customFormat="1" ht="33" customHeight="1" x14ac:dyDescent="0.25">
      <c r="A92" s="13" t="s">
        <v>103</v>
      </c>
      <c r="B92" s="8">
        <v>225</v>
      </c>
      <c r="C92" s="8">
        <v>245</v>
      </c>
      <c r="D92" s="9">
        <v>226</v>
      </c>
      <c r="E92" s="9">
        <v>249</v>
      </c>
      <c r="F92" s="10">
        <v>299</v>
      </c>
      <c r="G92" s="9">
        <v>236</v>
      </c>
      <c r="H92" s="11">
        <v>218</v>
      </c>
      <c r="I92" s="9" t="s">
        <v>110</v>
      </c>
      <c r="J92" s="9">
        <v>245</v>
      </c>
      <c r="K92" s="9">
        <f t="shared" si="10"/>
        <v>8</v>
      </c>
      <c r="L92" s="9">
        <f t="shared" si="7"/>
        <v>299</v>
      </c>
      <c r="M92" s="9">
        <f t="shared" si="8"/>
        <v>218</v>
      </c>
      <c r="N92" s="21">
        <f t="shared" si="9"/>
        <v>242.875</v>
      </c>
      <c r="O92" s="31">
        <f t="shared" si="11"/>
        <v>0.37155963302752293</v>
      </c>
    </row>
    <row r="93" spans="1:18" s="12" customFormat="1" ht="33" customHeight="1" x14ac:dyDescent="0.25">
      <c r="A93" s="13" t="s">
        <v>104</v>
      </c>
      <c r="B93" s="14">
        <v>195</v>
      </c>
      <c r="C93" s="8" t="s">
        <v>110</v>
      </c>
      <c r="D93" s="9">
        <v>196</v>
      </c>
      <c r="E93" s="9">
        <v>259</v>
      </c>
      <c r="F93" s="9">
        <v>329</v>
      </c>
      <c r="G93" s="9">
        <v>198</v>
      </c>
      <c r="H93" s="10">
        <v>398</v>
      </c>
      <c r="I93" s="9" t="s">
        <v>110</v>
      </c>
      <c r="J93" s="9" t="s">
        <v>110</v>
      </c>
      <c r="K93" s="9">
        <f t="shared" si="10"/>
        <v>6</v>
      </c>
      <c r="L93" s="9">
        <f t="shared" si="7"/>
        <v>398</v>
      </c>
      <c r="M93" s="9">
        <f t="shared" si="8"/>
        <v>195</v>
      </c>
      <c r="N93" s="21">
        <f t="shared" si="9"/>
        <v>262.5</v>
      </c>
      <c r="O93" s="31">
        <f t="shared" si="11"/>
        <v>1.0410256410256411</v>
      </c>
    </row>
    <row r="94" spans="1:18" s="12" customFormat="1" ht="33" customHeight="1" thickBot="1" x14ac:dyDescent="0.3">
      <c r="A94" s="16" t="s">
        <v>105</v>
      </c>
      <c r="B94" s="32" t="s">
        <v>110</v>
      </c>
      <c r="C94" s="32" t="s">
        <v>110</v>
      </c>
      <c r="D94" s="18">
        <v>408</v>
      </c>
      <c r="E94" s="18">
        <v>459</v>
      </c>
      <c r="F94" s="34">
        <v>569</v>
      </c>
      <c r="G94" s="18">
        <v>409</v>
      </c>
      <c r="H94" s="33">
        <v>398</v>
      </c>
      <c r="I94" s="18" t="s">
        <v>110</v>
      </c>
      <c r="J94" s="18" t="s">
        <v>110</v>
      </c>
      <c r="K94" s="18">
        <f t="shared" si="10"/>
        <v>5</v>
      </c>
      <c r="L94" s="18">
        <f t="shared" si="7"/>
        <v>569</v>
      </c>
      <c r="M94" s="18">
        <f t="shared" si="8"/>
        <v>398</v>
      </c>
      <c r="N94" s="35">
        <f t="shared" si="9"/>
        <v>448.6</v>
      </c>
      <c r="O94" s="51">
        <f t="shared" si="11"/>
        <v>0.42964824120603012</v>
      </c>
    </row>
    <row r="95" spans="1:18" s="12" customFormat="1" ht="33" customHeight="1" thickBot="1" x14ac:dyDescent="0.3">
      <c r="A95" s="23" t="s">
        <v>106</v>
      </c>
      <c r="B95" s="44" t="s">
        <v>5</v>
      </c>
      <c r="C95" s="38" t="s">
        <v>5</v>
      </c>
      <c r="D95" s="38" t="s">
        <v>5</v>
      </c>
      <c r="E95" s="38" t="s">
        <v>5</v>
      </c>
      <c r="F95" s="38" t="s">
        <v>5</v>
      </c>
      <c r="G95" s="38" t="s">
        <v>5</v>
      </c>
      <c r="H95" s="38" t="s">
        <v>5</v>
      </c>
      <c r="I95" s="38" t="s">
        <v>5</v>
      </c>
      <c r="J95" s="38" t="s">
        <v>116</v>
      </c>
      <c r="K95" s="38" t="s">
        <v>5</v>
      </c>
      <c r="L95" s="38" t="s">
        <v>5</v>
      </c>
      <c r="M95" s="38" t="s">
        <v>5</v>
      </c>
      <c r="N95" s="38" t="s">
        <v>5</v>
      </c>
      <c r="O95" s="52" t="s">
        <v>115</v>
      </c>
    </row>
    <row r="96" spans="1:18" s="12" customFormat="1" ht="33" customHeight="1" x14ac:dyDescent="0.25">
      <c r="A96" s="7" t="s">
        <v>107</v>
      </c>
      <c r="B96" s="26" t="s">
        <v>110</v>
      </c>
      <c r="C96" s="26">
        <v>334</v>
      </c>
      <c r="D96" s="29">
        <v>279</v>
      </c>
      <c r="E96" s="27">
        <v>339</v>
      </c>
      <c r="F96" s="28">
        <v>369</v>
      </c>
      <c r="G96" s="27">
        <v>318</v>
      </c>
      <c r="H96" s="27" t="s">
        <v>110</v>
      </c>
      <c r="I96" s="27" t="s">
        <v>110</v>
      </c>
      <c r="J96" s="27">
        <v>350</v>
      </c>
      <c r="K96" s="27">
        <f t="shared" si="10"/>
        <v>6</v>
      </c>
      <c r="L96" s="27">
        <f t="shared" si="7"/>
        <v>369</v>
      </c>
      <c r="M96" s="27">
        <f t="shared" si="8"/>
        <v>279</v>
      </c>
      <c r="N96" s="30">
        <f t="shared" si="9"/>
        <v>331.5</v>
      </c>
      <c r="O96" s="31">
        <f t="shared" si="11"/>
        <v>0.32258064516129031</v>
      </c>
      <c r="Q96" s="48"/>
    </row>
    <row r="97" spans="1:18" s="12" customFormat="1" ht="33" customHeight="1" x14ac:dyDescent="0.25">
      <c r="A97" s="13" t="s">
        <v>108</v>
      </c>
      <c r="B97" s="8" t="s">
        <v>110</v>
      </c>
      <c r="C97" s="8" t="s">
        <v>110</v>
      </c>
      <c r="D97" s="11">
        <v>260</v>
      </c>
      <c r="E97" s="9">
        <v>319</v>
      </c>
      <c r="F97" s="9" t="s">
        <v>110</v>
      </c>
      <c r="G97" s="9">
        <v>298</v>
      </c>
      <c r="H97" s="9">
        <v>298</v>
      </c>
      <c r="I97" s="9" t="s">
        <v>110</v>
      </c>
      <c r="J97" s="10">
        <v>380</v>
      </c>
      <c r="K97" s="9">
        <f t="shared" si="10"/>
        <v>5</v>
      </c>
      <c r="L97" s="9">
        <f t="shared" si="7"/>
        <v>380</v>
      </c>
      <c r="M97" s="9">
        <f t="shared" si="8"/>
        <v>260</v>
      </c>
      <c r="N97" s="21">
        <f t="shared" si="9"/>
        <v>311</v>
      </c>
      <c r="O97" s="31">
        <f t="shared" si="11"/>
        <v>0.46153846153846156</v>
      </c>
      <c r="R97" s="48"/>
    </row>
    <row r="98" spans="1:18" s="12" customFormat="1" ht="33" customHeight="1" x14ac:dyDescent="0.25">
      <c r="A98" s="50" t="s">
        <v>109</v>
      </c>
      <c r="B98" s="14">
        <v>259</v>
      </c>
      <c r="C98" s="8" t="s">
        <v>110</v>
      </c>
      <c r="D98" s="9" t="s">
        <v>110</v>
      </c>
      <c r="E98" s="9">
        <v>359</v>
      </c>
      <c r="F98" s="10">
        <v>399</v>
      </c>
      <c r="G98" s="9">
        <v>328</v>
      </c>
      <c r="H98" s="9" t="s">
        <v>110</v>
      </c>
      <c r="I98" s="9" t="s">
        <v>110</v>
      </c>
      <c r="J98" s="9" t="s">
        <v>110</v>
      </c>
      <c r="K98" s="9">
        <f t="shared" si="10"/>
        <v>4</v>
      </c>
      <c r="L98" s="9">
        <f t="shared" si="7"/>
        <v>399</v>
      </c>
      <c r="M98" s="9">
        <f t="shared" si="8"/>
        <v>259</v>
      </c>
      <c r="N98" s="21">
        <f t="shared" si="9"/>
        <v>336.25</v>
      </c>
      <c r="O98" s="31">
        <f t="shared" si="11"/>
        <v>0.54054054054054057</v>
      </c>
      <c r="R98" s="49"/>
    </row>
    <row r="99" spans="1:18" ht="15.75" thickBot="1" x14ac:dyDescent="0.3">
      <c r="B99" s="6"/>
      <c r="D99" s="6"/>
      <c r="E99" s="6"/>
      <c r="F99" s="6"/>
    </row>
    <row r="100" spans="1:18" ht="21" customHeight="1" x14ac:dyDescent="0.25">
      <c r="A100" s="58" t="s">
        <v>117</v>
      </c>
      <c r="E100" s="6"/>
    </row>
    <row r="101" spans="1:18" ht="21" customHeight="1" thickBot="1" x14ac:dyDescent="0.3">
      <c r="A101" s="59" t="s">
        <v>118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Auður Alfa Ólafsdóttir</dc:creator>
  <cp:lastModifiedBy>Auður Alfa Ólafsdóttir</cp:lastModifiedBy>
  <dcterms:created xsi:type="dcterms:W3CDTF">2017-12-08T09:35:41Z</dcterms:created>
  <dcterms:modified xsi:type="dcterms:W3CDTF">2017-12-19T08:59:20Z</dcterms:modified>
</cp:coreProperties>
</file>