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1" l="1"/>
  <c r="M100" i="1"/>
  <c r="L100" i="1"/>
  <c r="O100" i="1" s="1"/>
  <c r="K100" i="1"/>
  <c r="N99" i="1"/>
  <c r="M99" i="1"/>
  <c r="L99" i="1"/>
  <c r="O99" i="1" s="1"/>
  <c r="K99" i="1"/>
  <c r="N98" i="1"/>
  <c r="M98" i="1"/>
  <c r="L98" i="1"/>
  <c r="O98" i="1" s="1"/>
  <c r="K98" i="1"/>
  <c r="N97" i="1"/>
  <c r="M97" i="1"/>
  <c r="L97" i="1"/>
  <c r="O97" i="1" s="1"/>
  <c r="K97" i="1"/>
  <c r="N96" i="1"/>
  <c r="M96" i="1"/>
  <c r="L96" i="1"/>
  <c r="O96" i="1" s="1"/>
  <c r="K96" i="1"/>
  <c r="N95" i="1"/>
  <c r="M95" i="1"/>
  <c r="L95" i="1"/>
  <c r="O95" i="1" s="1"/>
  <c r="K95" i="1"/>
  <c r="N94" i="1"/>
  <c r="M94" i="1"/>
  <c r="L94" i="1"/>
  <c r="O94" i="1" s="1"/>
  <c r="K94" i="1"/>
  <c r="N92" i="1"/>
  <c r="M92" i="1"/>
  <c r="L92" i="1"/>
  <c r="O92" i="1" s="1"/>
  <c r="K92" i="1"/>
  <c r="N91" i="1"/>
  <c r="M91" i="1"/>
  <c r="L91" i="1"/>
  <c r="O91" i="1" s="1"/>
  <c r="K91" i="1"/>
  <c r="N90" i="1"/>
  <c r="M90" i="1"/>
  <c r="L90" i="1"/>
  <c r="O90" i="1" s="1"/>
  <c r="K90" i="1"/>
  <c r="N89" i="1"/>
  <c r="M89" i="1"/>
  <c r="L89" i="1"/>
  <c r="O89" i="1" s="1"/>
  <c r="K89" i="1"/>
  <c r="N88" i="1"/>
  <c r="M88" i="1"/>
  <c r="L88" i="1"/>
  <c r="O88" i="1" s="1"/>
  <c r="K88" i="1"/>
  <c r="N86" i="1"/>
  <c r="M86" i="1"/>
  <c r="L86" i="1"/>
  <c r="O86" i="1" s="1"/>
  <c r="K86" i="1"/>
  <c r="O85" i="1"/>
  <c r="N85" i="1"/>
  <c r="M85" i="1"/>
  <c r="L85" i="1"/>
  <c r="K85" i="1"/>
  <c r="N84" i="1"/>
  <c r="M84" i="1"/>
  <c r="L84" i="1"/>
  <c r="O84" i="1" s="1"/>
  <c r="K84" i="1"/>
  <c r="N83" i="1"/>
  <c r="M83" i="1"/>
  <c r="L83" i="1"/>
  <c r="O83" i="1" s="1"/>
  <c r="K83" i="1"/>
  <c r="N82" i="1"/>
  <c r="M82" i="1"/>
  <c r="L82" i="1"/>
  <c r="O82" i="1" s="1"/>
  <c r="K82" i="1"/>
  <c r="O81" i="1"/>
  <c r="N81" i="1"/>
  <c r="M81" i="1"/>
  <c r="L81" i="1"/>
  <c r="K81" i="1"/>
  <c r="N80" i="1"/>
  <c r="M80" i="1"/>
  <c r="L80" i="1"/>
  <c r="O80" i="1" s="1"/>
  <c r="K80" i="1"/>
  <c r="N79" i="1"/>
  <c r="M79" i="1"/>
  <c r="L79" i="1"/>
  <c r="O79" i="1" s="1"/>
  <c r="K79" i="1"/>
  <c r="N78" i="1"/>
  <c r="M78" i="1"/>
  <c r="L78" i="1"/>
  <c r="O78" i="1" s="1"/>
  <c r="K78" i="1"/>
  <c r="O77" i="1"/>
  <c r="N77" i="1"/>
  <c r="M77" i="1"/>
  <c r="L77" i="1"/>
  <c r="K77" i="1"/>
  <c r="N76" i="1"/>
  <c r="M76" i="1"/>
  <c r="L76" i="1"/>
  <c r="O76" i="1" s="1"/>
  <c r="K76" i="1"/>
  <c r="N74" i="1"/>
  <c r="M74" i="1"/>
  <c r="L74" i="1"/>
  <c r="O74" i="1" s="1"/>
  <c r="K74" i="1"/>
  <c r="N73" i="1"/>
  <c r="M73" i="1"/>
  <c r="L73" i="1"/>
  <c r="O73" i="1" s="1"/>
  <c r="K73" i="1"/>
  <c r="N72" i="1"/>
  <c r="M72" i="1"/>
  <c r="O72" i="1" s="1"/>
  <c r="L72" i="1"/>
  <c r="K72" i="1"/>
  <c r="N71" i="1"/>
  <c r="M71" i="1"/>
  <c r="L71" i="1"/>
  <c r="O71" i="1" s="1"/>
  <c r="K71" i="1"/>
  <c r="N70" i="1"/>
  <c r="M70" i="1"/>
  <c r="L70" i="1"/>
  <c r="O70" i="1" s="1"/>
  <c r="K70" i="1"/>
  <c r="N69" i="1"/>
  <c r="M69" i="1"/>
  <c r="L69" i="1"/>
  <c r="O69" i="1" s="1"/>
  <c r="K69" i="1"/>
  <c r="N68" i="1"/>
  <c r="M68" i="1"/>
  <c r="O68" i="1" s="1"/>
  <c r="L68" i="1"/>
  <c r="K68" i="1"/>
  <c r="N67" i="1"/>
  <c r="M67" i="1"/>
  <c r="L67" i="1"/>
  <c r="O67" i="1" s="1"/>
  <c r="K67" i="1"/>
  <c r="N66" i="1"/>
  <c r="M66" i="1"/>
  <c r="L66" i="1"/>
  <c r="O66" i="1" s="1"/>
  <c r="K66" i="1"/>
  <c r="N65" i="1"/>
  <c r="M65" i="1"/>
  <c r="L65" i="1"/>
  <c r="O65" i="1" s="1"/>
  <c r="K65" i="1"/>
  <c r="N64" i="1"/>
  <c r="M64" i="1"/>
  <c r="O64" i="1" s="1"/>
  <c r="L64" i="1"/>
  <c r="K64" i="1"/>
  <c r="O63" i="1"/>
  <c r="N63" i="1"/>
  <c r="M63" i="1"/>
  <c r="L63" i="1"/>
  <c r="K63" i="1"/>
  <c r="N61" i="1"/>
  <c r="M61" i="1"/>
  <c r="L61" i="1"/>
  <c r="O61" i="1" s="1"/>
  <c r="K61" i="1"/>
  <c r="N60" i="1"/>
  <c r="M60" i="1"/>
  <c r="L60" i="1"/>
  <c r="O60" i="1" s="1"/>
  <c r="K60" i="1"/>
  <c r="N59" i="1"/>
  <c r="M59" i="1"/>
  <c r="O59" i="1" s="1"/>
  <c r="L59" i="1"/>
  <c r="K59" i="1"/>
  <c r="O58" i="1"/>
  <c r="N58" i="1"/>
  <c r="M58" i="1"/>
  <c r="L58" i="1"/>
  <c r="K58" i="1"/>
  <c r="N57" i="1"/>
  <c r="M57" i="1"/>
  <c r="L57" i="1"/>
  <c r="O57" i="1" s="1"/>
  <c r="K57" i="1"/>
  <c r="N56" i="1"/>
  <c r="M56" i="1"/>
  <c r="L56" i="1"/>
  <c r="O56" i="1" s="1"/>
  <c r="K56" i="1"/>
  <c r="N55" i="1"/>
  <c r="M55" i="1"/>
  <c r="O55" i="1" s="1"/>
  <c r="L55" i="1"/>
  <c r="K55" i="1"/>
  <c r="O54" i="1"/>
  <c r="N54" i="1"/>
  <c r="M54" i="1"/>
  <c r="L54" i="1"/>
  <c r="K54" i="1"/>
  <c r="N53" i="1"/>
  <c r="M53" i="1"/>
  <c r="L53" i="1"/>
  <c r="O53" i="1" s="1"/>
  <c r="K53" i="1"/>
  <c r="N51" i="1"/>
  <c r="M51" i="1"/>
  <c r="L51" i="1"/>
  <c r="O51" i="1" s="1"/>
  <c r="K51" i="1"/>
  <c r="N50" i="1"/>
  <c r="M50" i="1"/>
  <c r="O50" i="1" s="1"/>
  <c r="L50" i="1"/>
  <c r="K50" i="1"/>
  <c r="O49" i="1"/>
  <c r="N49" i="1"/>
  <c r="M49" i="1"/>
  <c r="L49" i="1"/>
  <c r="K49" i="1"/>
  <c r="N48" i="1"/>
  <c r="M48" i="1"/>
  <c r="L48" i="1"/>
  <c r="O48" i="1" s="1"/>
  <c r="K48" i="1"/>
  <c r="N47" i="1"/>
  <c r="M47" i="1"/>
  <c r="L47" i="1"/>
  <c r="O47" i="1" s="1"/>
  <c r="K47" i="1"/>
  <c r="N46" i="1"/>
  <c r="M46" i="1"/>
  <c r="O46" i="1" s="1"/>
  <c r="L46" i="1"/>
  <c r="K46" i="1"/>
  <c r="O45" i="1"/>
  <c r="N45" i="1"/>
  <c r="M45" i="1"/>
  <c r="L45" i="1"/>
  <c r="K45" i="1"/>
  <c r="N43" i="1"/>
  <c r="M43" i="1"/>
  <c r="L43" i="1"/>
  <c r="O43" i="1" s="1"/>
  <c r="K43" i="1"/>
  <c r="N42" i="1"/>
  <c r="M42" i="1"/>
  <c r="L42" i="1"/>
  <c r="O42" i="1" s="1"/>
  <c r="K42" i="1"/>
  <c r="N41" i="1"/>
  <c r="M41" i="1"/>
  <c r="L41" i="1"/>
  <c r="O41" i="1" s="1"/>
  <c r="K41" i="1"/>
  <c r="O40" i="1"/>
  <c r="N40" i="1"/>
  <c r="M40" i="1"/>
  <c r="L40" i="1"/>
  <c r="K40" i="1"/>
  <c r="N39" i="1"/>
  <c r="M39" i="1"/>
  <c r="L39" i="1"/>
  <c r="O39" i="1" s="1"/>
  <c r="K39" i="1"/>
  <c r="N38" i="1"/>
  <c r="M38" i="1"/>
  <c r="L38" i="1"/>
  <c r="O38" i="1" s="1"/>
  <c r="K38" i="1"/>
  <c r="N37" i="1"/>
  <c r="M37" i="1"/>
  <c r="L37" i="1"/>
  <c r="O37" i="1" s="1"/>
  <c r="K37" i="1"/>
  <c r="O36" i="1"/>
  <c r="N36" i="1"/>
  <c r="M36" i="1"/>
  <c r="L36" i="1"/>
  <c r="K36" i="1"/>
  <c r="N35" i="1"/>
  <c r="M35" i="1"/>
  <c r="L35" i="1"/>
  <c r="O35" i="1" s="1"/>
  <c r="K35" i="1"/>
  <c r="N34" i="1"/>
  <c r="M34" i="1"/>
  <c r="L34" i="1"/>
  <c r="O34" i="1" s="1"/>
  <c r="K34" i="1"/>
  <c r="N33" i="1"/>
  <c r="M33" i="1"/>
  <c r="L33" i="1"/>
  <c r="O33" i="1" s="1"/>
  <c r="K33" i="1"/>
  <c r="O32" i="1"/>
  <c r="N32" i="1"/>
  <c r="M32" i="1"/>
  <c r="L32" i="1"/>
  <c r="K32" i="1"/>
  <c r="N31" i="1"/>
  <c r="M31" i="1"/>
  <c r="L31" i="1"/>
  <c r="O31" i="1" s="1"/>
  <c r="K31" i="1"/>
  <c r="N29" i="1"/>
  <c r="M29" i="1"/>
  <c r="L29" i="1"/>
  <c r="O29" i="1" s="1"/>
  <c r="K29" i="1"/>
  <c r="N28" i="1"/>
  <c r="M28" i="1"/>
  <c r="L28" i="1"/>
  <c r="O28" i="1" s="1"/>
  <c r="K28" i="1"/>
  <c r="O27" i="1"/>
  <c r="N27" i="1"/>
  <c r="M27" i="1"/>
  <c r="L27" i="1"/>
  <c r="K27" i="1"/>
  <c r="N26" i="1"/>
  <c r="M26" i="1"/>
  <c r="L26" i="1"/>
  <c r="O26" i="1" s="1"/>
  <c r="K26" i="1"/>
  <c r="N25" i="1"/>
  <c r="M25" i="1"/>
  <c r="L25" i="1"/>
  <c r="O25" i="1" s="1"/>
  <c r="K25" i="1"/>
  <c r="N24" i="1"/>
  <c r="M24" i="1"/>
  <c r="L24" i="1"/>
  <c r="O24" i="1" s="1"/>
  <c r="K24" i="1"/>
  <c r="O23" i="1"/>
  <c r="N23" i="1"/>
  <c r="M23" i="1"/>
  <c r="L23" i="1"/>
  <c r="K23" i="1"/>
  <c r="N22" i="1"/>
  <c r="M22" i="1"/>
  <c r="L22" i="1"/>
  <c r="O22" i="1" s="1"/>
  <c r="K22" i="1"/>
  <c r="N20" i="1"/>
  <c r="M20" i="1"/>
  <c r="L20" i="1"/>
  <c r="O20" i="1" s="1"/>
  <c r="K20" i="1"/>
  <c r="N19" i="1"/>
  <c r="M19" i="1"/>
  <c r="L19" i="1"/>
  <c r="O19" i="1" s="1"/>
  <c r="K19" i="1"/>
  <c r="O18" i="1"/>
  <c r="N18" i="1"/>
  <c r="M18" i="1"/>
  <c r="L18" i="1"/>
  <c r="K18" i="1"/>
  <c r="N17" i="1"/>
  <c r="M17" i="1"/>
  <c r="L17" i="1"/>
  <c r="O17" i="1" s="1"/>
  <c r="K17" i="1"/>
  <c r="N16" i="1"/>
  <c r="M16" i="1"/>
  <c r="L16" i="1"/>
  <c r="O16" i="1" s="1"/>
  <c r="K16" i="1"/>
  <c r="N15" i="1"/>
  <c r="M15" i="1"/>
  <c r="L15" i="1"/>
  <c r="O15" i="1" s="1"/>
  <c r="K15" i="1"/>
  <c r="O14" i="1"/>
  <c r="N14" i="1"/>
  <c r="M14" i="1"/>
  <c r="L14" i="1"/>
  <c r="K14" i="1"/>
  <c r="N13" i="1"/>
  <c r="M13" i="1"/>
  <c r="L13" i="1"/>
  <c r="O13" i="1" s="1"/>
  <c r="K13" i="1"/>
  <c r="N12" i="1"/>
  <c r="M12" i="1"/>
  <c r="L12" i="1"/>
  <c r="O12" i="1" s="1"/>
  <c r="K12" i="1"/>
  <c r="N11" i="1"/>
  <c r="M11" i="1"/>
  <c r="L11" i="1"/>
  <c r="O11" i="1" s="1"/>
  <c r="K11" i="1"/>
  <c r="O10" i="1"/>
  <c r="N10" i="1"/>
  <c r="M10" i="1"/>
  <c r="L10" i="1"/>
  <c r="K10" i="1"/>
  <c r="N9" i="1"/>
  <c r="M9" i="1"/>
  <c r="L9" i="1"/>
  <c r="O9" i="1" s="1"/>
  <c r="K9" i="1"/>
  <c r="N8" i="1"/>
  <c r="M8" i="1"/>
  <c r="L8" i="1"/>
  <c r="O8" i="1" s="1"/>
  <c r="K8" i="1"/>
  <c r="N7" i="1"/>
  <c r="M7" i="1"/>
  <c r="L7" i="1"/>
  <c r="O7" i="1" s="1"/>
  <c r="K7" i="1"/>
  <c r="O6" i="1"/>
  <c r="N6" i="1"/>
  <c r="M6" i="1"/>
  <c r="L6" i="1"/>
  <c r="K6" i="1"/>
  <c r="N5" i="1"/>
  <c r="M5" i="1"/>
  <c r="L5" i="1"/>
  <c r="O5" i="1" s="1"/>
  <c r="K5" i="1"/>
  <c r="N4" i="1"/>
  <c r="M4" i="1"/>
  <c r="O4" i="1" s="1"/>
  <c r="L4" i="1"/>
  <c r="K4" i="1"/>
  <c r="N3" i="1"/>
  <c r="M3" i="1"/>
  <c r="L3" i="1"/>
  <c r="O3" i="1" s="1"/>
  <c r="K3" i="1"/>
</calcChain>
</file>

<file path=xl/sharedStrings.xml><?xml version="1.0" encoding="utf-8"?>
<sst xmlns="http://schemas.openxmlformats.org/spreadsheetml/2006/main" count="413" uniqueCount="119">
  <si>
    <t>BÓNUS KORPUTORGI</t>
  </si>
  <si>
    <t>KRÓNAN HÖFÐA</t>
  </si>
  <si>
    <t>NETTÓ MJÓDD</t>
  </si>
  <si>
    <t>FJARÐARKAUP</t>
  </si>
  <si>
    <t>KJÖRBÚÐIN - SAMKAUP - BOLUNGARVÍK</t>
  </si>
  <si>
    <t>HAGKAUP SKEIFUNNI</t>
  </si>
  <si>
    <t>VÍÐIR SKEIFUNNI</t>
  </si>
  <si>
    <t>ICELAND ENGIHJALLA</t>
  </si>
  <si>
    <t>Costco</t>
  </si>
  <si>
    <t>talning</t>
  </si>
  <si>
    <t>Hæsta verð</t>
  </si>
  <si>
    <t>Lægsta verð</t>
  </si>
  <si>
    <t>Meðal verð</t>
  </si>
  <si>
    <t>Munur á hæsta og lægsta</t>
  </si>
  <si>
    <t>Ostur, viðbit og mjólkurvörur</t>
  </si>
  <si>
    <t>Verð</t>
  </si>
  <si>
    <t>Nýmjólk 1l</t>
  </si>
  <si>
    <t>em</t>
  </si>
  <si>
    <t>Fjörmjólk 1l</t>
  </si>
  <si>
    <t>e</t>
  </si>
  <si>
    <r>
      <t xml:space="preserve">Smjör 250 g </t>
    </r>
    <r>
      <rPr>
        <b/>
        <sz val="11"/>
        <rFont val="Arial"/>
        <family val="2"/>
      </rPr>
      <t>ósaltað</t>
    </r>
  </si>
  <si>
    <t>Bertolli viðbit 250 gr</t>
  </si>
  <si>
    <t>MS Rækjuostur 250 g - Smurostur</t>
  </si>
  <si>
    <r>
      <t xml:space="preserve">Skólaostur (blár) </t>
    </r>
    <r>
      <rPr>
        <b/>
        <sz val="11"/>
        <rFont val="Arial"/>
        <family val="2"/>
      </rPr>
      <t>Kílóverð</t>
    </r>
  </si>
  <si>
    <t>MS ostur Ljótur 200g</t>
  </si>
  <si>
    <t>MS ostur Höfðingi 150g</t>
  </si>
  <si>
    <t>Rjómaostur til matargerðar 400 g</t>
  </si>
  <si>
    <t>Mysingur 250 g</t>
  </si>
  <si>
    <t>MS Bláberjaostakaka - 600 g</t>
  </si>
  <si>
    <r>
      <t xml:space="preserve">AB mjólk </t>
    </r>
    <r>
      <rPr>
        <b/>
        <sz val="11"/>
        <rFont val="Arial"/>
        <family val="2"/>
      </rPr>
      <t>1 l</t>
    </r>
  </si>
  <si>
    <t xml:space="preserve">Skyr Bláberja 500 g </t>
  </si>
  <si>
    <r>
      <t xml:space="preserve">KEA skyr hreint 500 g - </t>
    </r>
    <r>
      <rPr>
        <b/>
        <sz val="11"/>
        <rFont val="Arial"/>
        <family val="2"/>
      </rPr>
      <t>Stór dós</t>
    </r>
    <r>
      <rPr>
        <sz val="11"/>
        <rFont val="Arial"/>
        <family val="2"/>
      </rPr>
      <t xml:space="preserve"> </t>
    </r>
  </si>
  <si>
    <t>Heimilis Grjónagrautur 500gr</t>
  </si>
  <si>
    <r>
      <t>E.Finnsson pítusósa</t>
    </r>
    <r>
      <rPr>
        <b/>
        <sz val="11"/>
        <rFont val="Arial"/>
        <family val="2"/>
      </rPr>
      <t xml:space="preserve"> lítraverð </t>
    </r>
  </si>
  <si>
    <t>Mills kavíar 190gr túpa</t>
  </si>
  <si>
    <t>Lýsi heilsutvenna, 32 daga skammtur</t>
  </si>
  <si>
    <t>Brauðmeti, kex og morgunkorn</t>
  </si>
  <si>
    <t>Myllan Hveiti samlokubrauð - 770 gr</t>
  </si>
  <si>
    <t>Haust Hafrakex - ódýrasta kílóverð</t>
  </si>
  <si>
    <t>Burger hrökkbrauð spelt 250 gr - blátt</t>
  </si>
  <si>
    <t>Pagen kanel gifflar 260 gr</t>
  </si>
  <si>
    <r>
      <t>Finn Chrisp -</t>
    </r>
    <r>
      <rPr>
        <b/>
        <sz val="11"/>
        <rFont val="Arial"/>
        <family val="2"/>
      </rPr>
      <t xml:space="preserve"> Ódýrasta kílóverð</t>
    </r>
  </si>
  <si>
    <r>
      <t>Kellog´s kornfleks -</t>
    </r>
    <r>
      <rPr>
        <b/>
        <sz val="11"/>
        <rFont val="Arial"/>
        <family val="2"/>
      </rPr>
      <t xml:space="preserve"> ódýrasta kílóverð</t>
    </r>
  </si>
  <si>
    <r>
      <t xml:space="preserve">Honye cheerios - </t>
    </r>
    <r>
      <rPr>
        <b/>
        <sz val="11"/>
        <rFont val="Arial"/>
        <family val="2"/>
      </rPr>
      <t>ódýrasta kílóverð</t>
    </r>
  </si>
  <si>
    <r>
      <t xml:space="preserve">Cheerios - </t>
    </r>
    <r>
      <rPr>
        <b/>
        <sz val="11"/>
        <rFont val="Arial"/>
        <family val="2"/>
      </rPr>
      <t>Ódýrasta kílóverð</t>
    </r>
  </si>
  <si>
    <t>Kjötvörur og álegg</t>
  </si>
  <si>
    <r>
      <t xml:space="preserve">Kjúklingur heill </t>
    </r>
    <r>
      <rPr>
        <b/>
        <sz val="11"/>
        <rFont val="Arial"/>
        <family val="2"/>
      </rPr>
      <t>ferskur</t>
    </r>
    <r>
      <rPr>
        <sz val="11"/>
        <rFont val="Arial"/>
        <family val="2"/>
      </rPr>
      <t xml:space="preserve"> ókryddaður - </t>
    </r>
    <r>
      <rPr>
        <b/>
        <sz val="11"/>
        <rFont val="Arial"/>
        <family val="2"/>
      </rPr>
      <t>ódýrasta kílóverð</t>
    </r>
  </si>
  <si>
    <r>
      <t xml:space="preserve">Kjúklingaleggir </t>
    </r>
    <r>
      <rPr>
        <b/>
        <sz val="11"/>
        <rFont val="Arial"/>
        <family val="2"/>
      </rPr>
      <t>ferskir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ódýrasta kílóverð</t>
    </r>
  </si>
  <si>
    <r>
      <t xml:space="preserve">Svínakótilettur </t>
    </r>
    <r>
      <rPr>
        <b/>
        <sz val="11"/>
        <rFont val="Arial"/>
        <family val="2"/>
      </rPr>
      <t>ferskar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ódýrasta kílóverð</t>
    </r>
  </si>
  <si>
    <r>
      <t xml:space="preserve">Svínahnakki </t>
    </r>
    <r>
      <rPr>
        <b/>
        <sz val="11"/>
        <rFont val="Arial"/>
        <family val="2"/>
      </rPr>
      <t>ferskur</t>
    </r>
    <r>
      <rPr>
        <sz val="11"/>
        <rFont val="Arial"/>
        <family val="2"/>
      </rPr>
      <t xml:space="preserve"> í sneiðum - </t>
    </r>
    <r>
      <rPr>
        <b/>
        <sz val="11"/>
        <rFont val="Arial"/>
        <family val="2"/>
      </rPr>
      <t>ódýrasta kílóverð</t>
    </r>
  </si>
  <si>
    <r>
      <t xml:space="preserve">Nautagúllas </t>
    </r>
    <r>
      <rPr>
        <b/>
        <sz val="11"/>
        <rFont val="Arial"/>
        <family val="2"/>
      </rPr>
      <t xml:space="preserve">ferskt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ódýrasta kílóverð</t>
    </r>
  </si>
  <si>
    <r>
      <t xml:space="preserve">Nautahakk 8-12% kg - </t>
    </r>
    <r>
      <rPr>
        <b/>
        <sz val="11"/>
        <rFont val="Arial"/>
        <family val="2"/>
      </rPr>
      <t>Ódýrasta kílóverð, max 10% próteinblöndun</t>
    </r>
  </si>
  <si>
    <r>
      <t xml:space="preserve">SS sviðasulta - </t>
    </r>
    <r>
      <rPr>
        <b/>
        <sz val="11"/>
        <rFont val="Arial"/>
        <family val="2"/>
      </rPr>
      <t>ódýrasta kílóverð</t>
    </r>
  </si>
  <si>
    <t>SS-vínarpylsur- 10 stk í pakka - kílóverð</t>
  </si>
  <si>
    <r>
      <t xml:space="preserve">Goða skinka í sneiðum - </t>
    </r>
    <r>
      <rPr>
        <b/>
        <sz val="11"/>
        <rFont val="Arial"/>
        <family val="2"/>
      </rPr>
      <t>ódýrasta kílóverð</t>
    </r>
  </si>
  <si>
    <r>
      <t xml:space="preserve">Goða vínarpylsur - </t>
    </r>
    <r>
      <rPr>
        <b/>
        <sz val="11"/>
        <rFont val="Arial"/>
        <family val="2"/>
      </rPr>
      <t>ódýrasta kílóverð</t>
    </r>
  </si>
  <si>
    <t>Ali skinka - magnpakki kílóverð</t>
  </si>
  <si>
    <r>
      <t xml:space="preserve">Alí kindabjúga - </t>
    </r>
    <r>
      <rPr>
        <b/>
        <sz val="11"/>
        <rFont val="Arial"/>
        <family val="2"/>
      </rPr>
      <t>ódýrasta kílóverð</t>
    </r>
  </si>
  <si>
    <r>
      <t xml:space="preserve">Alí gróf lifrarkæfa - </t>
    </r>
    <r>
      <rPr>
        <b/>
        <sz val="11"/>
        <rFont val="Arial"/>
        <family val="2"/>
      </rPr>
      <t>ódýrasta kílóverð</t>
    </r>
  </si>
  <si>
    <t>Frosnar vörur</t>
  </si>
  <si>
    <r>
      <t xml:space="preserve">Lambalæri  - </t>
    </r>
    <r>
      <rPr>
        <b/>
        <sz val="11"/>
        <rFont val="Arial"/>
        <family val="2"/>
      </rPr>
      <t>frosið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Ódýrasta kílóverð</t>
    </r>
  </si>
  <si>
    <r>
      <t xml:space="preserve">Lambahryggur- </t>
    </r>
    <r>
      <rPr>
        <b/>
        <sz val="11"/>
        <rFont val="Arial"/>
        <family val="2"/>
      </rPr>
      <t>frosin - Ódýrasta kílóverð</t>
    </r>
  </si>
  <si>
    <r>
      <t xml:space="preserve">Ýsuflök / roð og beinlaus </t>
    </r>
    <r>
      <rPr>
        <b/>
        <sz val="11"/>
        <rFont val="Arial"/>
        <family val="2"/>
      </rPr>
      <t>frosin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Ódýrasta kílóverð</t>
    </r>
  </si>
  <si>
    <r>
      <t>Brokkóli blanda (brokkóli, gulrætur og blómkál) -</t>
    </r>
    <r>
      <rPr>
        <b/>
        <sz val="11"/>
        <rFont val="Arial"/>
        <family val="2"/>
      </rPr>
      <t xml:space="preserve"> ódýrasta kílóverð</t>
    </r>
  </si>
  <si>
    <t>Sun Lolly - appelsínubragð 10 stk.</t>
  </si>
  <si>
    <t>Vannillustöng - íspinni - 12 stk</t>
  </si>
  <si>
    <t>Mjúkís með salt karamellu 2L</t>
  </si>
  <si>
    <t>Dósamatur og þurrvörur</t>
  </si>
  <si>
    <r>
      <t xml:space="preserve">Basmalti grjón - </t>
    </r>
    <r>
      <rPr>
        <b/>
        <sz val="11"/>
        <rFont val="Arial"/>
        <family val="2"/>
      </rPr>
      <t>Ódýrasta kílóverð</t>
    </r>
  </si>
  <si>
    <r>
      <t>Heinz Bakaðar baunir 415gr</t>
    </r>
    <r>
      <rPr>
        <b/>
        <sz val="11"/>
        <rFont val="Arial"/>
        <family val="2"/>
      </rPr>
      <t xml:space="preserve"> </t>
    </r>
  </si>
  <si>
    <t>Kornax hveiti 2 kg</t>
  </si>
  <si>
    <r>
      <t xml:space="preserve">Hveiti - </t>
    </r>
    <r>
      <rPr>
        <b/>
        <sz val="11"/>
        <rFont val="Arial"/>
        <family val="2"/>
      </rPr>
      <t xml:space="preserve">Ódýrasta kílóverð </t>
    </r>
  </si>
  <si>
    <r>
      <t xml:space="preserve">Sykur -  </t>
    </r>
    <r>
      <rPr>
        <b/>
        <sz val="11"/>
        <rFont val="Arial"/>
        <family val="2"/>
      </rPr>
      <t>Ódýrasta kílóverð</t>
    </r>
  </si>
  <si>
    <t>Vilko bláberjasúpa 160 g</t>
  </si>
  <si>
    <r>
      <t xml:space="preserve">Knorr bernaise sósa - </t>
    </r>
    <r>
      <rPr>
        <b/>
        <sz val="11"/>
        <rFont val="Arial"/>
        <family val="2"/>
      </rPr>
      <t xml:space="preserve"> 4*20gr í pakka </t>
    </r>
  </si>
  <si>
    <r>
      <t xml:space="preserve">Filippo Berio, ólífu olía, </t>
    </r>
    <r>
      <rPr>
        <b/>
        <sz val="11"/>
        <rFont val="Arial"/>
        <family val="2"/>
      </rPr>
      <t>ódýrasta lítraverð</t>
    </r>
  </si>
  <si>
    <r>
      <t xml:space="preserve">Kattafóður Whiskas þurrfóður með nauta kjöti </t>
    </r>
    <r>
      <rPr>
        <b/>
        <sz val="11"/>
        <rFont val="Arial"/>
        <family val="2"/>
      </rPr>
      <t>ódýrasta kg</t>
    </r>
  </si>
  <si>
    <t>Ávextir og grænmeti</t>
  </si>
  <si>
    <r>
      <t xml:space="preserve">Epli rauð, per kg - </t>
    </r>
    <r>
      <rPr>
        <b/>
        <sz val="11"/>
        <rFont val="Arial"/>
        <family val="2"/>
      </rPr>
      <t>Ódýrasta kílóverð</t>
    </r>
  </si>
  <si>
    <r>
      <t xml:space="preserve">Appelsínur, per kg - </t>
    </r>
    <r>
      <rPr>
        <b/>
        <sz val="11"/>
        <rFont val="Arial"/>
        <family val="2"/>
      </rPr>
      <t>Ódýrasta kílóverð</t>
    </r>
  </si>
  <si>
    <r>
      <t xml:space="preserve">Bananar, per kg - </t>
    </r>
    <r>
      <rPr>
        <b/>
        <sz val="11"/>
        <rFont val="Arial"/>
        <family val="2"/>
      </rPr>
      <t>Ódýrasta kílóverð</t>
    </r>
  </si>
  <si>
    <r>
      <t xml:space="preserve">Vatnsmelóna - </t>
    </r>
    <r>
      <rPr>
        <b/>
        <sz val="11"/>
        <rFont val="Arial"/>
        <family val="2"/>
      </rPr>
      <t>Ódýrasta kílóverð</t>
    </r>
  </si>
  <si>
    <r>
      <t>Magnó -</t>
    </r>
    <r>
      <rPr>
        <b/>
        <sz val="11"/>
        <rFont val="Arial"/>
        <family val="2"/>
      </rPr>
      <t xml:space="preserve"> ódýrasta kílóverð</t>
    </r>
  </si>
  <si>
    <r>
      <t xml:space="preserve">Paprika rauð, per kg - </t>
    </r>
    <r>
      <rPr>
        <b/>
        <sz val="11"/>
        <rFont val="Arial"/>
        <family val="2"/>
      </rPr>
      <t>Ódýrasta kílóverð</t>
    </r>
  </si>
  <si>
    <r>
      <t xml:space="preserve">Avocado- </t>
    </r>
    <r>
      <rPr>
        <b/>
        <sz val="11"/>
        <rFont val="Arial"/>
        <family val="2"/>
      </rPr>
      <t>Ódýrasta kílóverð</t>
    </r>
  </si>
  <si>
    <r>
      <t xml:space="preserve">Kínakál - </t>
    </r>
    <r>
      <rPr>
        <b/>
        <sz val="11"/>
        <rFont val="Arial"/>
        <family val="2"/>
      </rPr>
      <t>Ódýrasta kílóverð</t>
    </r>
  </si>
  <si>
    <r>
      <t xml:space="preserve">Eggaldinn - </t>
    </r>
    <r>
      <rPr>
        <b/>
        <sz val="11"/>
        <rFont val="Arial"/>
        <family val="2"/>
      </rPr>
      <t>Ódýrasta kílóverð</t>
    </r>
  </si>
  <si>
    <r>
      <t>Iceberg -</t>
    </r>
    <r>
      <rPr>
        <b/>
        <sz val="11"/>
        <rFont val="Arial"/>
        <family val="2"/>
      </rPr>
      <t xml:space="preserve"> ódýrastar kílóverð</t>
    </r>
  </si>
  <si>
    <r>
      <t xml:space="preserve">Rófur, per kg - </t>
    </r>
    <r>
      <rPr>
        <b/>
        <sz val="11"/>
        <rFont val="Arial"/>
        <family val="2"/>
      </rPr>
      <t>Ódýrasta kílóverð</t>
    </r>
  </si>
  <si>
    <r>
      <t xml:space="preserve">Rauðar Kartöflur, per kg - </t>
    </r>
    <r>
      <rPr>
        <b/>
        <sz val="11"/>
        <rFont val="Arial"/>
        <family val="2"/>
      </rPr>
      <t>Ódýrasta kílóverð</t>
    </r>
  </si>
  <si>
    <t>Drykkjarvörur, sætindi og snakk</t>
  </si>
  <si>
    <r>
      <t xml:space="preserve">Svali appelsínu  </t>
    </r>
    <r>
      <rPr>
        <b/>
        <sz val="11"/>
        <rFont val="Arial"/>
        <family val="2"/>
      </rPr>
      <t>3 x 250 ml - ATH 3 fernur saman</t>
    </r>
  </si>
  <si>
    <r>
      <t xml:space="preserve">Pepsi max </t>
    </r>
    <r>
      <rPr>
        <b/>
        <sz val="11"/>
        <rFont val="Arial"/>
        <family val="2"/>
      </rPr>
      <t>2 l</t>
    </r>
  </si>
  <si>
    <r>
      <t xml:space="preserve">Coca cola- </t>
    </r>
    <r>
      <rPr>
        <b/>
        <sz val="11"/>
        <rFont val="Arial"/>
        <family val="2"/>
      </rPr>
      <t>2L</t>
    </r>
  </si>
  <si>
    <r>
      <t xml:space="preserve">Egils Grape - </t>
    </r>
    <r>
      <rPr>
        <b/>
        <sz val="11"/>
        <rFont val="Arial"/>
        <family val="2"/>
      </rPr>
      <t>1/2 l</t>
    </r>
    <r>
      <rPr>
        <sz val="11"/>
        <rFont val="Arial"/>
        <family val="2"/>
      </rPr>
      <t>.</t>
    </r>
  </si>
  <si>
    <t>Egils Eplaþykkni 1 l</t>
  </si>
  <si>
    <t>Viking pilsner blár, 1/2l</t>
  </si>
  <si>
    <t>Völu Froskabitar 150 gr</t>
  </si>
  <si>
    <t>Maxi poppkorn 70g (poppað í poka)</t>
  </si>
  <si>
    <r>
      <t xml:space="preserve">Piknik franskar/strá - </t>
    </r>
    <r>
      <rPr>
        <b/>
        <sz val="11"/>
        <rFont val="Arial"/>
        <family val="2"/>
      </rPr>
      <t>ódýrasta kílóverð</t>
    </r>
  </si>
  <si>
    <t>Nammibar - 1kg</t>
  </si>
  <si>
    <t>Osta Stjörnupopp 100gr</t>
  </si>
  <si>
    <t>Kaffi, te og kakómalt</t>
  </si>
  <si>
    <t>Kaffitár Morgundögg 400 g</t>
  </si>
  <si>
    <t>Merrild mellemristet 103 500g</t>
  </si>
  <si>
    <t>Rúbín kaffi rauður 500 gr</t>
  </si>
  <si>
    <t>Melroses te - 25 st í rauðum pakka</t>
  </si>
  <si>
    <r>
      <t xml:space="preserve">Nesquick kakómalt - </t>
    </r>
    <r>
      <rPr>
        <b/>
        <sz val="11"/>
        <rFont val="Arial"/>
        <family val="2"/>
      </rPr>
      <t>ódýrasta kílóverð (poki/kassi)</t>
    </r>
  </si>
  <si>
    <t xml:space="preserve">Hreinlætisvörur </t>
  </si>
  <si>
    <r>
      <t xml:space="preserve">Neutral storvask - </t>
    </r>
    <r>
      <rPr>
        <b/>
        <sz val="11"/>
        <rFont val="Arial"/>
        <family val="2"/>
      </rPr>
      <t>ódýrasta kílóverð</t>
    </r>
  </si>
  <si>
    <r>
      <t>Pampers - Baby dry - Maxi 7-18 kg -</t>
    </r>
    <r>
      <rPr>
        <b/>
        <sz val="11"/>
        <rFont val="Arial"/>
        <family val="2"/>
      </rPr>
      <t xml:space="preserve"> ódýrasta stykkjaverð</t>
    </r>
  </si>
  <si>
    <t>Durex smokkar extra safe - stk</t>
  </si>
  <si>
    <r>
      <t xml:space="preserve">Tíðartappar Normal - </t>
    </r>
    <r>
      <rPr>
        <b/>
        <sz val="11"/>
        <rFont val="Arial"/>
        <family val="2"/>
      </rPr>
      <t>ódýrasta stykkjaverð</t>
    </r>
  </si>
  <si>
    <r>
      <t>Dömubindi normal 3 dropar m/vængjum -</t>
    </r>
    <r>
      <rPr>
        <b/>
        <sz val="11"/>
        <rFont val="Arial"/>
        <family val="2"/>
      </rPr>
      <t>ódýrasta stykkjaverð</t>
    </r>
  </si>
  <si>
    <t>Finish powerball uppþvottavélatöflur stk</t>
  </si>
  <si>
    <r>
      <t xml:space="preserve">Shampó, Head&amp;shoulders </t>
    </r>
    <r>
      <rPr>
        <b/>
        <sz val="11"/>
        <rFont val="Arial"/>
        <family val="2"/>
      </rPr>
      <t>Classic - Ódýrasta lítraverð</t>
    </r>
  </si>
  <si>
    <t>e-Vara ekki til</t>
  </si>
  <si>
    <t>em-Vara ekki verðmerkt</t>
  </si>
  <si>
    <t>Verðkönnun ASÍ í matvöruverslunum 5.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</si>
</sst>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I_S_K_-;\-* #,##0.00\ _I_S_K_-;_-* &quot;-&quot;??\ _I_S_K_-;_-@_-"/>
    <numFmt numFmtId="165" formatCode="&quot; &quot;#,##0&quot;     &quot;;&quot;-&quot;#,##0&quot;     &quot;;&quot; -&quot;00&quot;    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A5A5A5"/>
        <bgColor rgb="FFA5A5A5"/>
      </patternFill>
    </fill>
    <fill>
      <patternFill patternType="solid">
        <fgColor rgb="FFE2EFDA"/>
        <bgColor rgb="FFE2EFDA"/>
      </patternFill>
    </fill>
    <fill>
      <patternFill patternType="solid">
        <fgColor rgb="FFA6A6A6"/>
        <bgColor rgb="FFA6A6A6"/>
      </patternFill>
    </fill>
    <fill>
      <patternFill patternType="solid">
        <fgColor rgb="FFFFC000"/>
        <bgColor rgb="FFFFC000"/>
      </patternFill>
    </fill>
    <fill>
      <patternFill patternType="solid">
        <fgColor rgb="FFF8CBAD"/>
        <bgColor rgb="FFF8CBAD"/>
      </patternFill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165" fontId="3" fillId="2" borderId="2" xfId="1" applyNumberFormat="1" applyFont="1" applyFill="1" applyBorder="1" applyAlignment="1">
      <alignment horizontal="center" vertical="center" textRotation="90" wrapText="1"/>
    </xf>
    <xf numFmtId="165" fontId="3" fillId="3" borderId="3" xfId="1" applyNumberFormat="1" applyFont="1" applyFill="1" applyBorder="1" applyAlignment="1">
      <alignment horizontal="center" vertical="center" textRotation="90" wrapText="1"/>
    </xf>
    <xf numFmtId="165" fontId="3" fillId="4" borderId="3" xfId="1" applyNumberFormat="1" applyFont="1" applyFill="1" applyBorder="1" applyAlignment="1">
      <alignment horizontal="center" vertical="center" textRotation="90" wrapText="1"/>
    </xf>
    <xf numFmtId="165" fontId="3" fillId="5" borderId="3" xfId="1" applyNumberFormat="1" applyFont="1" applyFill="1" applyBorder="1" applyAlignment="1">
      <alignment horizontal="center" vertical="center" textRotation="90" wrapText="1"/>
    </xf>
    <xf numFmtId="165" fontId="3" fillId="6" borderId="3" xfId="1" applyNumberFormat="1" applyFont="1" applyFill="1" applyBorder="1" applyAlignment="1">
      <alignment horizontal="center" vertical="center" textRotation="90" wrapText="1"/>
    </xf>
    <xf numFmtId="165" fontId="3" fillId="7" borderId="3" xfId="1" applyNumberFormat="1" applyFont="1" applyFill="1" applyBorder="1" applyAlignment="1">
      <alignment horizontal="center" vertical="center" textRotation="90" wrapText="1"/>
    </xf>
    <xf numFmtId="165" fontId="3" fillId="8" borderId="3" xfId="1" applyNumberFormat="1" applyFont="1" applyFill="1" applyBorder="1" applyAlignment="1">
      <alignment horizontal="center" vertical="center" textRotation="90" wrapText="1"/>
    </xf>
    <xf numFmtId="165" fontId="3" fillId="9" borderId="4" xfId="1" applyNumberFormat="1" applyFont="1" applyFill="1" applyBorder="1" applyAlignment="1">
      <alignment horizontal="center" vertical="center" textRotation="90" wrapText="1"/>
    </xf>
    <xf numFmtId="165" fontId="3" fillId="10" borderId="5" xfId="1" applyNumberFormat="1" applyFont="1" applyFill="1" applyBorder="1" applyAlignment="1">
      <alignment horizontal="center" vertical="center" textRotation="90" wrapText="1"/>
    </xf>
    <xf numFmtId="165" fontId="3" fillId="11" borderId="6" xfId="1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5" fillId="12" borderId="9" xfId="0" applyFont="1" applyFill="1" applyBorder="1" applyAlignment="1">
      <alignment horizontal="left" vertical="center" wrapText="1"/>
    </xf>
    <xf numFmtId="0" fontId="6" fillId="13" borderId="10" xfId="0" applyFont="1" applyFill="1" applyBorder="1"/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9" fontId="0" fillId="0" borderId="11" xfId="2" applyFont="1" applyFill="1" applyBorder="1" applyAlignment="1">
      <alignment horizontal="center"/>
    </xf>
    <xf numFmtId="0" fontId="5" fillId="12" borderId="11" xfId="0" applyFont="1" applyFill="1" applyBorder="1" applyAlignment="1">
      <alignment horizontal="left" vertical="center" wrapText="1"/>
    </xf>
    <xf numFmtId="0" fontId="6" fillId="1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/>
    <xf numFmtId="17" fontId="0" fillId="0" borderId="0" xfId="0" applyNumberFormat="1"/>
    <xf numFmtId="0" fontId="8" fillId="0" borderId="12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1866903</xdr:colOff>
      <xdr:row>7</xdr:row>
      <xdr:rowOff>0</xdr:rowOff>
    </xdr:from>
    <xdr:ext cx="3703539" cy="0"/>
    <xdr:pic>
      <xdr:nvPicPr>
        <xdr:cNvPr id="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BC6E40D-A76A-4C83-9706-87AA1A765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CC2A007-AF58-4017-94EE-8D0881142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BA2E3D1-33FA-4467-82D7-418A7D756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570BFA3-DDFE-4575-891E-8FE43A969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5EFE5C-DEC4-4443-83EB-E3F4534E6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D0DEF0-BC6A-4ADE-B914-14912A974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7F4952-A4E8-4545-82A5-3EEA6A6C6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02E391-3890-4AC4-8D90-786176373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6D50B7-F53E-430A-BBD4-827885BCD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41E34F8-F1F5-4BE5-AD9C-47244CBC4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8A12B37-41EC-4053-9851-62220167D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9EEEFBB-46A8-42D8-8710-1ED10210C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730AA6E-4B21-432D-B36F-61526388E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4E5708-CCD5-43C4-9CAF-72E710411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988D71-CA17-40B9-8221-C290FFA84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3D29D6C-3D34-4589-B897-9E6A8085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C44D25D-4A44-460C-B69E-D6B036D30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5AA3ED-436F-4D5E-91FA-E66B73E83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86574DC-8AF1-4CA6-8859-B97B9F8D8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E92525D-81DD-4DA6-8928-D38516901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7AD4C6-A65D-416A-9EEA-8BF2D594F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F9096B2-25A3-41C4-8BE0-78104E283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00DE91E-C012-4399-A028-350B80E89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D41F8AD-8D53-4D0D-AB6B-C60EC8A3B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65F338-FF23-41C6-A727-EDC6BF377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C7FF2C2-EC4F-4646-B199-71527837A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3703539" cy="0"/>
    <xdr:pic>
      <xdr:nvPicPr>
        <xdr:cNvPr id="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C999E7C-BBE7-4290-BBE0-2422A08FE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3703539" cy="0"/>
    <xdr:pic>
      <xdr:nvPicPr>
        <xdr:cNvPr id="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0B0D400-1D7F-4CC8-9BA2-11B946A8C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F039EC-A3C6-4D2A-8052-5A38DA97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DB0C213-BFA2-4E85-AFCB-0F42A07A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7C24C77-ED6A-4E73-A3AD-39B82B7CB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328B92-710D-4FC3-8DF4-AB659C6D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D35C913-05BF-44A9-B8AD-6248BE5B3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FB4DFFB-9782-4DD5-97BE-31E7D85A9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0" cy="0"/>
    <xdr:pic>
      <xdr:nvPicPr>
        <xdr:cNvPr id="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AC63148-4B2B-4020-A431-99BD34380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0" cy="0"/>
    <xdr:pic>
      <xdr:nvPicPr>
        <xdr:cNvPr id="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35AF404-894B-4F5A-BF48-1D4282D32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DC7B90-1FCC-45B8-BE2E-E147747F6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CFC53BE-FE97-4599-89DE-0331E301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3FAB5F4-F4F4-43B7-97C5-CF865DCFD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F63A07-980B-4096-B591-EAB6ABF3D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171450"/>
    <xdr:pic>
      <xdr:nvPicPr>
        <xdr:cNvPr id="4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4A1F696-EF65-48BA-8B74-2292BAEC9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171450"/>
    <xdr:pic>
      <xdr:nvPicPr>
        <xdr:cNvPr id="4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9EC4F8F-CDCB-43F2-ABC6-242817834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333371"/>
    <xdr:pic>
      <xdr:nvPicPr>
        <xdr:cNvPr id="4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89DE1F1-D5DE-400F-95A3-1029E603F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333371"/>
    <xdr:pic>
      <xdr:nvPicPr>
        <xdr:cNvPr id="4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426AA4C-69BF-4F5C-B282-4B31E74F0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333371"/>
    <xdr:pic>
      <xdr:nvPicPr>
        <xdr:cNvPr id="4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90DDF9B-0DB1-4C71-AE0E-B7DD77840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333371"/>
    <xdr:pic>
      <xdr:nvPicPr>
        <xdr:cNvPr id="4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3F9ACDC-A4F6-4831-AE02-FBA949B22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14</xdr:row>
      <xdr:rowOff>0</xdr:rowOff>
    </xdr:from>
    <xdr:ext cx="0" cy="171450"/>
    <xdr:pic>
      <xdr:nvPicPr>
        <xdr:cNvPr id="4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28BF42E-E102-4EA0-B1E9-6CBBAF2D0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058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C0569B9-D495-4D79-A955-9680BA2F9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9C274A-4142-448A-B4C0-EE0FCBC61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34F1B1E-B1F3-4E15-8EA9-C05F76652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46E7562-D2EB-4939-8E1C-C47882E3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A1B8CD5-7974-4762-A5C3-583605475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A9921B-1C75-4409-8173-4E2D6F3AC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5BFFAC5-5FC9-40D2-B053-B4A09B149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612BDF-FBBF-46AA-B4B4-C2C681CB3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1A7D876-E9A2-4A30-A858-3E571EE7D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2657CE9-4D0B-433A-862F-1591D9887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B69FA65-C217-464B-B55A-FB4A9F5D2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B0305D-037A-4699-B994-B2492CFED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2AD14A4-AC06-4CA0-B2F9-0DA0C0CE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3D8A6F7-B9A6-4EF1-8FBF-A0412799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437793A-7B7A-4F59-AC63-568AB7452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E55199-34D5-4775-A4CF-1265120D4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C4C657-4F79-4B7C-AD68-A458CBA17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7DAEA39-B71A-4421-93F4-22982D5DA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92BCD9C-2EE3-4B3D-9B00-AEE41C0DB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A064E3-5F37-4C4D-9F15-69F537450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1AC53D-CC68-4877-B81A-D0190E8C7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26FC29B-A8A9-474D-AC1A-81D37148B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1" name="Picture 70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8F8656-28BF-470E-A654-40538CCFF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54F5AFF-B3D8-41EB-87A2-09A7B3E9A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DAD154E-3C79-4E6D-91B9-F8B59E69B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4767E0-D1B2-4E09-8E8A-09624428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AE39A4-2698-406F-8D8F-8C0F8CBF5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A4ED75-628C-4C34-81AE-D459BF253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F932C4E-7E35-4D34-A4C3-8A8053FC6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66369C-D522-4506-86A6-C58E9428A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4241E2-F581-499D-98D5-68B229738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3C224CE-A800-4E49-9557-59A5EA667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FC1CFCF-AE16-4579-B1AF-BDA8C1A9E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600371C-13EB-4DDC-AC08-7BF6C143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54052D8-876E-4390-BD6C-195E18569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68DA6D-9DD5-42C5-98DD-63BCC8866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F75134D-564E-471C-A78B-B3AA1935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783F3B7-53A0-4490-B733-D7E6A8CB7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A4317D9-1265-4604-A000-F2C3C3CC3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4A6017-B779-431B-8D5D-60734B39A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830288-E610-4D6C-A8A3-E5908E688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F48687-B905-40E8-A093-CD245BEA2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87D1524-D236-4229-A595-93E1A25B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7A430E8-E47C-47E4-B780-0C94AD80B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BB71F79-60E0-4F4D-9C58-CA2535D48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8AA0FB1-75A5-4261-8D5C-CB86AB3E7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E9AE2D2-E81A-4299-BFF8-0BFA871CF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A31B49-66FC-48A2-B13C-AE4E8E075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529D98-C51C-4D17-BC0C-990B3F6A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8988BE7-1EF8-458A-B4AD-440A663C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096EB8C-B17C-4A81-91E5-55362506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1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809828D-CDA8-450B-8611-F1EB12EA6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1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1F22F7-607D-4EB3-BD7D-732EF8B3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102" name="Picture 101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77B0B3A-62B9-45C1-9CEC-259A63EC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9D561B1-A6F0-4238-9AE1-9FA494B06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0ACFB74-AC71-44C0-BD7E-803E38B7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B6EF14F-993A-4CE3-BA7A-22057FB4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5B30D8E-AE8E-4D0C-9176-46BED4773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5D7E725-C572-4D41-95BB-03497263B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1812EA-8E35-4959-B0B2-633DD52F6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818068-9263-4955-8A70-CB199685D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2F5E23-E184-4764-87EA-A9E0F255C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1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AB8B99-387D-4C74-8240-46FCAF575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C7A07E-B213-469F-81E4-0C8B14D35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4FA4A6-EB78-4743-8EED-B9DD930C7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14" name="Picture 11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8570B3B-F395-4874-AB98-8F43EDCA0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C23B408-421C-43A9-95B4-7338A172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7D1BB2-BBF1-4763-BDDB-F7A98AA6D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250EA1-CC09-40ED-AC89-D43078F41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3CAACA-182F-433D-9CB7-906932402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13A570-14DA-4D26-BF82-630688F6C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153529-8F42-492A-B2C8-344C761F4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88629FC-E880-4118-8F8A-FD6290F22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2C91937-D355-44AA-BC24-88E9A35F1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CF39BB-538D-48CB-AE45-806823E5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648A41-6F27-4FC9-9135-6AC84E9CB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7585F7E-B937-4F54-B834-00B720538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91BB72A-DAD4-4F26-9976-7DCC57C1E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CF1B00-F232-4828-88C5-F913115B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D753581-AF91-43A4-ACEA-5808719B3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22D9FAD-BFFE-448E-989F-3FDE61393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4AF7E0-8C92-40CB-8DC0-CE0A909B1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E805E0-FDE6-4605-8FB1-32E0C7A04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5E94C46-A1B9-4646-9C64-B188046F2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A62782-AB20-44D4-9DAA-AB9DDE078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9094D14-9205-45ED-B307-214C01135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E93EDC-F56D-4E33-B655-372894315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4B2500F-F599-4E7A-B8C5-A3A27B90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E8FEE00-998B-4AF8-95E8-B1ECB3320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B75907C-0DDD-4F78-97A4-93CD6155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36D686-D41C-41B4-8912-B6E4715C9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92317D1-F47F-493C-96EB-E84FA192D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DBDBC3-683D-4E63-BE5C-55E439347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FBC09E-6308-4E18-A1D2-9BCFED52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1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AC3625-E0D8-402D-B3B3-2D57E7A95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49132A8-70AA-4B99-BB3E-D3208451C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CF9AB3-3419-4FE0-9C74-6401C6A0C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1E3312-DBC8-455A-96AC-3D9E136A3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258FD1-498B-4C1B-AB42-1B0432845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F80434F-BF2D-4FC9-B986-B24E73529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70DAE06-7BBE-43EC-8207-3E38ACFA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1F7701A-AE41-4FD7-A741-FF72B9817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0" cy="0"/>
    <xdr:pic>
      <xdr:nvPicPr>
        <xdr:cNvPr id="1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A8DF037-0DAD-4D89-9062-F99938A5F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171450"/>
    <xdr:pic>
      <xdr:nvPicPr>
        <xdr:cNvPr id="15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5C3F9D2-020D-4060-96A1-A06DC5F9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171450"/>
    <xdr:pic>
      <xdr:nvPicPr>
        <xdr:cNvPr id="15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F0172C3-786F-47C3-AD95-984BBFD2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15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9593902-0850-493E-8787-7FA0B1097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15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E31DD26-EE3E-40D3-BE00-02179E678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15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5A147D3-8A03-4536-A70E-8F80B53FF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15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64C969E-78CB-44E4-870D-4EA7D9B29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171450"/>
    <xdr:pic>
      <xdr:nvPicPr>
        <xdr:cNvPr id="15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D60EDD4-5E3C-4EE0-8E5B-0EE87E73D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A7D85E1-460E-43EA-83B5-FF1AE0D1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11CA900-77C0-4D9E-A405-DA957C317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5D7FC0F-379B-4F28-A386-E0B828EBB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2BD9801-6F37-495A-918D-F31D6A2FC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63" name="Picture 16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1CD8F3-C986-475E-9734-B34BCBD20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21556B-E3F6-43CA-A46E-BD7543B4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B63E77-784D-466B-9C51-9AFF92FEA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0E6706-4F25-46C3-A1A1-8431F0529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1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84E5B60-8106-4D18-A560-30CF121EF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1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F79092-646D-48BD-9D4A-173DE3C4E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C473776-E938-4B86-97E3-86F2A682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1BC95A-B440-4652-99DF-DD029F7DC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48213C9-5C04-4654-97A5-49DEA3ABF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B08410-7EDC-46F6-BC7B-4C794662C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028CB6-F97C-4C36-90EC-5D9E1249F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4D87669-4DEB-4B33-A3B6-F99A57F2F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1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4120FE-AB18-4BE7-8E8E-4A8553DC1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1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9F6775E-422B-4180-AE04-EB369FAE5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1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4C758DA-C860-499F-B598-A900A074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1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0273D9D-A5AF-4526-95D9-9F8922B10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1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B36324B-B244-4BDF-9FBD-D1FC7A27B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1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372A97-C538-4B52-86F1-E921546F2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1" name="Picture 180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3F0985-0BA4-4BBD-AA7E-64691BEB6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233CBB-0850-456F-B3A0-1E5E2128B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1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E8E848-4D92-48F7-8A91-03230B4A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1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BCD655D-84DA-4473-A0DE-7A88368BA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1205FD6-23CF-46BA-8746-5DA84E81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0353F3C-D355-41A7-A889-437EE12AF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1AB3F67-85FB-465B-9F54-D78E3C1AE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C290B27-9A03-40E7-8F5A-4E18CFE2C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CD002C-9BEF-4345-A174-336557AE9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1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5F661D-ADF6-4129-9D16-8C01ECFD5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2E2D274-B24A-4CA9-9259-19FFB5C71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E7BD524-E772-4E2E-8388-2EE7C510A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8782361-732E-4DE9-81C7-711F0B1BB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82DE93-E659-4A71-B045-E73B0430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2B8DF5E-47FE-4CDE-B507-8CF81DA5E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1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25927ED-2407-40C5-8264-66747505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4C0A321-A056-4BF4-85E2-063315F07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96D189C-C171-4217-84CC-AEFC5D950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1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4D36003-EFE1-4C53-A930-26517D6E2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2D2C10-B3E2-4D70-80D9-BA26F5524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E91A377-8CDE-442A-808C-D4EAD090D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37FC093-E199-427F-BFBB-534EE0602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FCDB0E-CDBB-4035-A780-2CF51BF16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C478749-E1F7-4814-A4C2-8B3297DF6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EF0012E-B23F-4867-B627-EC5156650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93FA0BE-58B3-4F1D-9F04-CC4BEA308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2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FE7731-616F-47DC-97F8-A7EE10E14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2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273047-5EB9-4B34-9534-27672F4B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2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F91825-F91E-4CF6-9E02-FF1ABA01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2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36BDBF0-266E-4F6B-AD89-1242DC6DC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2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641C08D-8741-427D-BA3C-735A10565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212" name="Picture 211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4ACF1F-B211-4A86-84F3-ECACD1897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043B65-B7BB-4116-9CEE-64AC2CF5E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53E0571-9185-4FE1-A403-97BD55FF4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8E311C7-DA50-4B94-B25A-DDEF100DC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7F0DFC-0853-4469-9DE2-D96FE221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1F08A0C-E2D6-4E31-9D8A-27A44595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F9F5A0C-D0E3-400C-B763-0E000E842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40E46B-A084-41CF-A9DA-DB4A40035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9D2176D-693D-42C6-B58E-A6F71236E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0076FD-5235-463B-9759-816135493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2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673351-00DD-420B-B716-EC124DC2D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952503</xdr:colOff>
      <xdr:row>0</xdr:row>
      <xdr:rowOff>0</xdr:rowOff>
    </xdr:from>
    <xdr:ext cx="1209678" cy="801060"/>
    <xdr:pic>
      <xdr:nvPicPr>
        <xdr:cNvPr id="223" name="Picture 222" descr="asi_r1_c1">
          <a:extLst>
            <a:ext uri="{FF2B5EF4-FFF2-40B4-BE49-F238E27FC236}">
              <a16:creationId xmlns:a16="http://schemas.microsoft.com/office/drawing/2014/main" id="{387921C0-4673-475A-B24E-FD00B7EE7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52503" y="0"/>
          <a:ext cx="1209678" cy="8010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2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A8EC53-EE55-4388-AF07-428BFB637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2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D5347C7-79C9-49D5-B138-4F9803FD9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2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D94FEE0-8E76-40D1-9F6B-ED97F35B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2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97DB7DE-E63F-48FE-A6A8-1E03F5571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5261FC6-6F38-4223-884A-338215EB9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CB5C96D-FC9E-400D-857E-A5C8FC70A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2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649C6D-A048-4F3E-8F57-C0401CECC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2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F9C5849-E86D-483D-AA6F-B5BE49E26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2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60B1BB-60E4-4598-830B-8ACD9430D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2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54B3C9-D18A-4A7A-BDEB-D81709B92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3703539" cy="0"/>
    <xdr:pic>
      <xdr:nvPicPr>
        <xdr:cNvPr id="2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7C6169-0077-4C8D-9D24-2241CE795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3703539" cy="0"/>
    <xdr:pic>
      <xdr:nvPicPr>
        <xdr:cNvPr id="2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B55756-F938-4EB6-90AC-03934241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2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296FC3-1EEA-4C33-902C-8DC7E6246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2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1CE48A3-E029-4FFF-B241-F4A5D0F2B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2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0988ACA-0AF1-4B0A-980A-C53B5A016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2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0578103-5C65-45DF-96E1-9E9695015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7E7454E-7777-448C-BCF9-BF304CFF3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426B9AB-D696-48D2-B052-194FC6333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F079A4-46D2-405D-8AC4-C9F10943C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395C176-6632-46C2-9DE0-E1B76AB42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79165D-1F2B-46D9-A641-5C7CFA27D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3703539" cy="0"/>
    <xdr:pic>
      <xdr:nvPicPr>
        <xdr:cNvPr id="2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FA6147-5CB3-4705-8648-458790407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2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4E0DBB8-8583-432F-9DA7-F37380075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2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1B45541-0A1F-4BC3-8BC1-3D7DA8DF2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2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893D8B3-CFC4-4AD9-AC7E-95DA4E529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2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335395-7684-486B-95BA-F084071FB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2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44023D9-8608-4448-B09A-FD500B9D2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2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3BE9056-03BA-4CEE-9A98-27874E180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2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9A27F6-8EA3-44D0-BCC2-8E12B66E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2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FBEA8E-D3E4-40CD-BFDE-E72F7620F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2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F6FAA8C-F0F1-4943-B809-0BB7D3970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2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9AFBB6-CBBE-4A79-A5B2-11F41D6AD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2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DE6807-6796-4D66-BA4A-361BF0E52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2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EB43133-9690-446A-84BA-92907E619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2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97A4E5-508D-43C4-920D-6DCF18C12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2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D8DF2D1-9BBF-4C2B-BFA1-23BC8D06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2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B9FD1FC-1AE0-41E8-B88B-1A5F9AE83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2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2B6C5DC-8391-4E37-859B-D41E8B0D2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2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C8E7DB-EB88-49F2-A76F-1C03FE335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2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55118BA-80D3-4138-9023-B72641069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26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20F29E5-1CD5-47A2-B9E3-75D13E780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26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562AA2A-69FF-4C21-B3AE-F9928AE10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26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9935B3E-2A6F-481E-98BA-50B5C9F7E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26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C696E6C-7E0A-4886-BCE3-0DFD41052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26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2FEFB59-D3F5-4253-B673-432737EF7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26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2FC52E8-AA2F-409A-AC0D-CC6CC9762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27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7F76F67-D165-405B-88DC-F8F8E05A5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827454-B563-4691-B2E3-A5B696454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E740414-B983-4CD3-B43C-EEF9A4300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DAB5BC-3DF3-4C6C-96AE-A45254309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857D61E-F3C0-4EE2-BD2C-A4D3F0938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309CFC-F446-4D3E-968D-E14F971B1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6B65AF5-A493-45F2-A1D1-70CCE7A95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EA42A3-0BD5-41A1-B040-0ECF0DEE4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68D106-5400-4386-AEEE-58B7D0FA3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3703539" cy="0"/>
    <xdr:pic>
      <xdr:nvPicPr>
        <xdr:cNvPr id="2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A3C5E4B-9F2F-46BB-BEC6-F5F13863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3703539" cy="0"/>
    <xdr:pic>
      <xdr:nvPicPr>
        <xdr:cNvPr id="2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2C1984F-910B-4097-B4AF-812E60393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59A24B-9EFD-4BA0-A518-5814EF5B1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4A523F8-D97B-47A8-9FB4-DD40EDD30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23778D8-759D-4E4F-B88C-5B104CCA0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801791-981B-4EE7-ADC1-52675C4F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6A54558-57AA-4D1A-AA43-465F04A52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606F37-AAFB-4FCF-94D8-2701569BB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4C89033-EB27-4669-B778-1625041D3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BC22DAA-E253-49E5-AF8A-9973F77BC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0D39E5B-D94C-4D8E-9BC8-DCCED5DB7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F692E9-E68D-46E9-A885-281E07DD2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38FC0D-FF47-4EFE-B3BA-F331D542D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2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3910336-70BC-45DC-AD89-7DCB182B0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93" name="Picture 29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24A331D-965D-4871-B5C5-69A974665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2BDA0B-5D87-42CA-899B-7BA081030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3703539" cy="0"/>
    <xdr:pic>
      <xdr:nvPicPr>
        <xdr:cNvPr id="2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7EB2471-64DC-44E7-A555-165ED4141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3703539" cy="0"/>
    <xdr:pic>
      <xdr:nvPicPr>
        <xdr:cNvPr id="2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566AF78-DED6-44CF-BEF2-ED40EBAC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3703539" cy="0"/>
    <xdr:pic>
      <xdr:nvPicPr>
        <xdr:cNvPr id="2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75583A9-2CAD-4AF2-B1F2-6E129E06A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3703539" cy="0"/>
    <xdr:pic>
      <xdr:nvPicPr>
        <xdr:cNvPr id="2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1595D76-9C8D-49C7-A701-CD9E868F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2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3CE3E02-7F85-4B3B-B9C3-AFE733174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3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F59239D-D8A7-4003-83EE-FF2B8D014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3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FAED8F-99A8-4ECA-B953-34931E5AD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3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74E53B9-38E1-40F9-9D2D-875D15114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447E12-2720-4533-8122-D8FA1748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5801AB2-8F7B-44A9-9588-1EB31FF72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DA1239A-3A59-4B32-AEC3-B1E839625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0A06D3A-87FC-48A9-88BB-00B29B501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79129E-9039-48FB-8EE6-B01F19B6B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7328F99-2F12-44E5-8A9C-C9FF9C45E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57E55CC-DFF4-449A-B3F1-8C0A89AAA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CC1C21-DBA2-4906-81D5-DD5EF61CC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3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A1F8B4A-C7FD-41DB-B051-00EBC42F5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3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899154-B6A4-49E8-9323-E3B4576FF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BE0E886-ECD7-429C-BF00-63C454054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2E077E7-A164-4C6F-B582-1140B81A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9D3A3E9-583C-4EFD-942A-ED35A7B4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5027451-73F0-4E6F-8706-81823FEC4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BD0A1C9-90B9-40D7-8977-4EE3D388C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11FE551-914F-4B21-BCAA-B1B03BFE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D5A5EC-F0DC-4CC0-B641-E9E419C8D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A943BBB-E3E6-4D1B-A938-2EA7C8D50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F1FA29-CE7C-49F0-9D48-A9E220E4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CF66E94-198C-42BB-BE92-568576C5E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DA3A6D7-39C0-4005-9DB0-448B24113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324" name="Picture 32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DA8C682-2A03-4F0D-AE54-5DFDBE41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D201288-E50E-4350-BC18-6293C10C6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BCB0786-C9D3-4FCB-AFC8-950985C59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3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93AA31F-F68D-4CAD-9E10-E3BC75C5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3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8E152CC-2E8C-4F99-9CBB-BAD757718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3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2816B70-51FB-452F-A172-413343871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3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0F3F13-9C42-4809-A655-E559760B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284FC46-81FC-4AA6-AB99-72E38348D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F34ACEB-195A-44CB-8F5F-BEBCEEA2E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3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71A5429-CA4D-49B6-8FC2-BDB7A7FBC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B7CD97-1DD0-4869-98DD-C72AB54AA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588D5A7-AB44-4978-B2B5-02CC7EA28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36" name="Picture 335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5060BD1-0441-4C31-9165-512B97F68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058E0B-032C-4513-A7B2-6DAE4FF4E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B475460-3775-439F-9970-D54B6CA54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D6A8F04-BF02-4518-959A-71A8D2AD2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66E9CDB-46A9-4D42-A2BD-413FF938D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1A4E74-032A-4A40-B3D4-4469BBB2D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3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227758-1325-4E66-AEFF-48CCDF609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3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5EE976A-9A71-4002-9D56-ECB6BB8C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1ED0CD-0B6D-47EA-9A20-62438FB8C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D50B84B-2A77-4292-B316-1809953DF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31A8805-F894-452C-ADBA-D5193932A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482D3F4-E280-408C-88A0-947C3D9D3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B789214-C433-4623-BA6B-280B2F86C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3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C3CCECD-5F93-422B-BC09-83F7AE4C2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24657E1-FB7C-4183-BD8F-29F8A7BC9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CFD1939-E8A2-4940-B114-598E3A384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B598B2-CFFA-4258-96C1-0FC3F0EF9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299F21E-08E4-490B-B174-7FE0B4906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598410-5573-443A-B50F-47786CFF4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3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D77736-37EB-465F-AB1E-CDA342D81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3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D338ED-C123-4B6F-A4DE-CFEBA642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3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3F1C11B-FA03-4D19-B9AC-48F93CF3D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3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03A0BC0-CD11-4C02-A511-D31E042EE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3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7827F72-3B14-439D-BF40-C20332EF0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3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29DFD4E-DF4F-478F-B86B-4FE4AE97B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3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463FAC-4970-4D53-B625-B3725861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3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B77B91-BF27-4E90-833A-0C72315A7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3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B163F9-39E5-4705-82F7-83CC0B0C8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3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0CCA3F-B601-43D1-9FFC-6156499BF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3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3E8670F-54F5-4F55-88A3-667E59ADA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3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9031DA5-F29A-449C-8D40-F652534FF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3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E713958-115D-424B-8D8F-D498B2D7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0" cy="0"/>
    <xdr:pic>
      <xdr:nvPicPr>
        <xdr:cNvPr id="3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BF9824-2052-4E21-B194-D3D85D109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0" cy="0"/>
    <xdr:pic>
      <xdr:nvPicPr>
        <xdr:cNvPr id="3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DE74DD7-5ECB-4404-9FDD-86E416199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3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9DC0E1D-61D1-44CE-AD94-B3601E8A7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3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DE5A188-C951-4A5F-B69C-31024D381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3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C6E628-48D1-4660-AB08-5D8137983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3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FB8ED94-803B-4BE0-85FB-2A4489AA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37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E3576EC-522B-4BCE-B805-7810260AF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37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53B8D91-C257-4B2F-A7C7-2FD289FC7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37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62C1DB6-B838-46C6-B744-0A5DE7C56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37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A43D4A5-4AAD-48D6-9BCB-DB0CB665B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37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C3125E4-3BB7-4B85-AD17-F046B47C8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37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E1BA714-996C-4FC7-9BE2-566062B1E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38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C489950-5C8A-44BC-A637-81FEF0009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3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60E9C3-F870-4806-995B-D601F59C8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3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1F544C-C1E9-409D-BCAC-BE02D146A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3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CE6B48A-5FAD-4FC3-A499-CF2D42B28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3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54D4491-404C-4DF5-ABBB-38274DBB0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3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55BCC7-39E7-45DB-9DA5-E4E762D88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3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D92AA7B-DE9B-4957-99ED-95E1F7E7C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B68E31-E5FE-4B32-B3C1-AA7409B1C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D135B4-1722-463B-98F8-DA4C351FB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BABB6B6-39D0-40DD-815C-23C44F88E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4ACC068-4D8D-45A7-B6AD-011953CC9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CD2C17-6D93-4E12-80B7-5E1937D17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5F76296-349D-480E-819B-AC6002022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5520F3-DAC0-4BB7-8AB5-302480E8F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42876F-5764-41F6-88D9-DE224EEB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2D6AC0-890F-4574-898B-AF023E4E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3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A58A3D-39F0-42CF-9797-E73A91800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1704971" cy="0"/>
    <xdr:pic>
      <xdr:nvPicPr>
        <xdr:cNvPr id="3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37C97F0-9ADA-4598-BC82-807096C1C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1704971" cy="0"/>
    <xdr:pic>
      <xdr:nvPicPr>
        <xdr:cNvPr id="3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545BB13-C1CA-48E0-A2BB-CB466698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1704971" cy="0"/>
    <xdr:pic>
      <xdr:nvPicPr>
        <xdr:cNvPr id="3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C7723E-13C3-43BB-817A-3AA4D8233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1704971" cy="0"/>
    <xdr:pic>
      <xdr:nvPicPr>
        <xdr:cNvPr id="4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011841-E62A-4383-B3E4-6548F9875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1704971" cy="0"/>
    <xdr:pic>
      <xdr:nvPicPr>
        <xdr:cNvPr id="4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01023C7-CBF1-47D1-83FA-075342A0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1704971" cy="0"/>
    <xdr:pic>
      <xdr:nvPicPr>
        <xdr:cNvPr id="4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3E095A8-3796-4CCB-BE4D-DE2D8FF92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3" name="Picture 40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DECBFBC-7A9C-4EE6-8B6C-863CCC8E3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223C60A-C2B0-4FBE-8629-D11AEEFE5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32DD5C1-E7AE-4D6A-902D-BB26BE0FA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A9CCC90-F372-4303-8001-7DC6C3F10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49423DB-4161-41F5-A645-A23009446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37F3CF-2621-4CDB-A7E0-3294F6FEA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C1AFD6-DA84-40CF-8F46-F5FA6703C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0545170-CA69-4A94-AB86-A50985082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5A0E34-5011-4BF9-8F20-AC3E8A8C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4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001E642-E426-442B-AEFC-3C671A46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E03505C-6EAA-4111-9FA4-825EE8A30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859660-316B-48A3-953D-ED933AB90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44DCA18-85D3-4E31-9536-A2CDF407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3D7704-D828-441D-A1B2-A452971FC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0E73FBF-325C-4DAA-A7BB-72E05D000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859A8D-050A-42BB-80B2-86531308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CF46193-4E8E-460D-A0F7-C842A6694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208A3CF-CC5E-4950-9A48-5BBE06C5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4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D42407-C7D9-45E1-BE85-D495784AD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4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5A3D71-CD1C-44E0-AA9F-B511F9DD9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A96E74E-203C-4C57-87B6-1A2C2540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4CAB964-B916-4B32-A430-B21F2E41B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DEE206-2E54-4125-A59C-C1C78A23B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CDB9C9-AF1F-49E0-8D9E-963813497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B7CD1D4-7BD6-44FC-9602-3F926A061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4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09B8527-5D5D-4F01-8AA6-4BE6260B5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BFDBA1-0667-4079-A56C-302C1742B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F38FCEA-F7B5-4BF2-B0D8-A2233A273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F90BD56-0EE4-4DC3-A55F-F429D7531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F578CCA-6E2B-4ED7-8C2B-A0F4267C6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F2FF75E-D71F-4A12-8565-72D00700C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1704971" cy="0"/>
    <xdr:pic>
      <xdr:nvPicPr>
        <xdr:cNvPr id="434" name="Picture 43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7A59846-2C8E-4988-BE4D-40D7B1E3E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84A1EFF-2118-4476-9D39-09012F8E1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4B7579B-E806-497C-8F7C-DF77BDEB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4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A077348-4E8C-4B71-B545-036E1ACC1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4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B069FD2-F0EE-4BFA-B6AE-CEBF18C3C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4EF018-52A1-4F96-A90C-5B94AA70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F0BEF2F-6496-45F1-AF50-11331D1D9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4A6C326-106B-4347-A95A-1E0C70DF4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26A25E2-BB81-4541-9380-13E083155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B0C7409-47D9-48E3-AA9D-6FBCD2D49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23</xdr:row>
      <xdr:rowOff>0</xdr:rowOff>
    </xdr:from>
    <xdr:ext cx="1704971" cy="0"/>
    <xdr:pic>
      <xdr:nvPicPr>
        <xdr:cNvPr id="4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FA56A28-E927-48DB-8F1F-1ADB089C2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48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294452A-56C8-4222-9E90-069A5D5DA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68C7E08-EE37-4FAC-8A76-4B9EDC768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6AB7283-DAA0-4EF2-A7FD-7282DC45F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D1B132-2FEA-45ED-A97D-9745FB4DE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9A100F5-5108-41A4-9E6F-CCB521621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0CD6969-9C91-4CE2-AB52-B940EE33A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78F745-9248-43C4-8051-26E7B64F6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1765475-957C-470D-9C13-BF7521144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0305CD-0761-4C1D-8E3B-845889B85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412A602-C833-40FB-A40C-17AE928CA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CC4AE52-8098-44B7-A135-EEDDA503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E4E42AC-3929-475B-95E4-F4876116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7E2718-C6C5-430C-AD4D-38AEC1BFA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0DB0762-285C-4968-A22F-B4E6DDE50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009A918-38E4-4D31-98CD-B96FE8C2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4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FDA4B59-E478-4915-8E22-C2D6C1421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A08739-2CA8-4CCE-A16E-4B9AE47E8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B2DAA5-73C5-4337-997B-3430B6301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F8EF2A9-CC2A-4975-9447-1430A97B3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4D686F-DF0F-482E-84C1-A833BBEFA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362281D-45BE-4F04-AF70-2DBE98D52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4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2CA75E-B267-4783-A7DB-41A4D2F02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4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8961693-09A3-4856-9A39-21E95359E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4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2CC5259-E761-46EF-B0F1-B01552775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7386C65-E1BD-4611-9DA0-29238087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9874C1-B20C-454C-AF6B-381255B2A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4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FA4B40-F462-44DA-B509-E5F1CA0AE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4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0FE512D-E81A-4722-BECC-EDF70C9F8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4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AA5EAB3-104B-416C-9D5F-1E7265562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4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AF3621-4BF6-47DC-B85E-7814D1909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4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64DF10-32B8-4E4F-A9B9-B7C22FEDA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4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B89E5EB-53BF-42C6-A9DF-8A227EC78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4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035A7DE-67FE-4E45-888E-6CC236772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4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3BD7E28-1F44-4964-8E80-AFD2D952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4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748676-D5A0-42AA-B52A-D3F9355CD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4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9C95AD7-DC6F-41D1-B2D0-3B4EEAA2C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4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B4B4D66-9B9C-4520-9166-D9613F976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4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0AC894-C818-422A-9B4E-7A1BB16B3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4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66522A-22BA-4127-8B01-DC03CAFD3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4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39B02C1-34FD-4F58-8C02-9D9AF6807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171450"/>
    <xdr:pic>
      <xdr:nvPicPr>
        <xdr:cNvPr id="48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6C10CFB-6793-4C4B-8EDC-39F12A6D0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171450"/>
    <xdr:pic>
      <xdr:nvPicPr>
        <xdr:cNvPr id="48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8ACA982-002F-4070-A429-202CE1E9F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333371"/>
    <xdr:pic>
      <xdr:nvPicPr>
        <xdr:cNvPr id="48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C353167-1151-4206-A19A-50CB12A6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333371"/>
    <xdr:pic>
      <xdr:nvPicPr>
        <xdr:cNvPr id="48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517C063-0B13-4393-96F5-F72059678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333371"/>
    <xdr:pic>
      <xdr:nvPicPr>
        <xdr:cNvPr id="48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0B342C2-3906-4667-9E5E-FCB1AC285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333371"/>
    <xdr:pic>
      <xdr:nvPicPr>
        <xdr:cNvPr id="49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46CF1B4-AAA3-40EF-BF14-A416F6525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27</xdr:row>
      <xdr:rowOff>0</xdr:rowOff>
    </xdr:from>
    <xdr:ext cx="0" cy="171450"/>
    <xdr:pic>
      <xdr:nvPicPr>
        <xdr:cNvPr id="49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122324D-9315-4807-AA4B-1DE168849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011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E3258E9-E111-4DFE-8867-BDE41176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47E481-F9BF-4937-8057-FE065F7E1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F006C1-248F-48E8-8C1F-F128B5009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62A3B31-1EA1-42D6-812A-D8B7F7A16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BB3AA41-7241-4993-AB1C-3AA7B1415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4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4132326-59DD-48A5-B9D2-9B8D39F42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3703539" cy="0"/>
    <xdr:pic>
      <xdr:nvPicPr>
        <xdr:cNvPr id="4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D0FDEBC-EC6A-45D2-8D77-2187D23E1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3703539" cy="0"/>
    <xdr:pic>
      <xdr:nvPicPr>
        <xdr:cNvPr id="4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C3DA59-FCC1-4192-9BA7-AABB70C98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5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185EF7-CBE9-4B8A-9472-52D2E5B08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5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41DCAA-D86B-45F2-B2F4-0ECE9400A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7B91FE4-509E-4760-984D-9FBE36B7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3EEF018-0A7C-476B-A5EB-993074551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3703539" cy="0"/>
    <xdr:pic>
      <xdr:nvPicPr>
        <xdr:cNvPr id="5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EAD0B3D-F325-4C83-8050-D3D6EF37B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3703539" cy="0"/>
    <xdr:pic>
      <xdr:nvPicPr>
        <xdr:cNvPr id="5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4F36A93-0BA7-47BD-BD28-07FCA579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3703539" cy="0"/>
    <xdr:pic>
      <xdr:nvPicPr>
        <xdr:cNvPr id="5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BFE5FB-C99A-4D14-BFED-C7586EA3E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3703539" cy="0"/>
    <xdr:pic>
      <xdr:nvPicPr>
        <xdr:cNvPr id="5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F84ABD-5581-45A3-83D8-665E4DE92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0956EA3-83A8-4015-BF78-09D09EC13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E27E2E0-E6C6-4B39-BB49-16C08374A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4F32E88-10E3-4E0B-AAB0-425C8FB2F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D20E4A-D638-4B84-A536-6BCCA0BD5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6587840-B3BD-47C6-ABF2-75E0B4D3C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C9E9C5-83AC-4567-959A-C6F211EE1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14" name="Picture 29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7AA3350-9B03-45DD-A17E-9A8B95F26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028C98-3051-4C7E-BF81-4A4C48E41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5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CCDD72-AA85-41E8-A0C9-DB6ECA1FC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5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85410E-11A9-455F-9195-C410CA77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3E9E5E7-6C5C-4D67-BAB0-C846656E8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895849-D98A-4C9A-95C8-8CF507687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2ABAAE-6C07-4E3F-A385-984641BEB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285541D-7EA1-4D10-BECC-F1C11C4A7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A0D2449-EB66-4FE7-9577-C196CD109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5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6AF737-71AD-4A06-A710-61D9780D0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CCD4A41-8D61-48AA-82EA-CBAE0344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B6A3B43-BC04-4010-B40E-A614E5AB8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681296-01F9-4ADC-851A-F9E409424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95A0619-5AE8-4CC9-8B06-930BACD86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5847275-50B0-464D-8DD7-350F3CC7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9FDB317-D1FF-4E5F-A6C6-FFBAB3687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23D847-49CA-415E-811D-9EFFB231B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3924718-7607-40D7-8E39-A745E09A7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E515525-0C28-4653-A250-EC67D05A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0A9528-CB8F-49A0-9C5D-8DA60FB39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B6EA5B1-4853-4375-B95E-FFEC7150D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44EA9A-2AE0-4E7F-B31E-B25B98D1E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9BC8DF8-3754-4DE2-B692-3CE014702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2C3726B-EEB9-446C-A07D-3FCF1846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23B865E-D977-4C4C-B3D4-857813F8B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9E79F35-2FC3-4A14-86E1-7A6AAC096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FF92B9-7B04-477A-AE34-E909938FD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5B1554B-518D-4883-90C5-2601E5BC4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FF9277A-40C5-42C2-8FF0-45D199E64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C687538-9B38-4353-A641-1D0292AF6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73FC07-1497-4D76-8518-207FE7535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545" name="Picture 324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B3D19F3-E578-47EF-96B7-1DE16BEC2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EF2991-3850-4EA1-8371-C68450E4B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F65B8D-AF98-40B6-BB29-6D9083BCB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E5801A1-B95A-44B3-A5FC-A640B4AB9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CDBE487-6745-403F-8B31-F3649157F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E9E43D5-2B1C-48BB-B82D-A90A68632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4523A8E-1094-4F8E-A702-8B1E99D0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4FB7CC-7E5C-45A7-8BD3-A36D60221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E918A7A-3948-401E-A9BB-03ED9CC48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5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9D68BBF-B061-4908-ACE0-D29D14A8E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A61485-08E8-41C3-A1AC-D288E3EB4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D46E92E-EFDE-4778-9F42-60EFF52F0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57" name="Picture 33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293CE8B-B811-4909-983C-067D36FE7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94748EC-0AE9-4E60-8182-CFADEED7F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C30C7F-6157-420B-91E8-541D7295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B249BC-E37B-4C92-9385-753F78DA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1F74208-498B-48AA-A137-16EFB346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43ACBCF-2E24-43B0-90E9-BBC5CB18B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5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D13ACE0-125D-4E21-B76C-16ABFD9A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5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EABE82E-BF0E-42D5-8D4A-8D29C5E0A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4F96832-914F-44E7-B8E2-0D1682DE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7EE6EC-1E09-4B26-B909-3C1756CB8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D442523-3921-4C9E-A8A2-F91ADFF70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22CB178-B260-42B2-A099-785BCD0D3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A7950A-A57C-4791-953A-70AB7041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5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F8880CB-FABC-40A4-A03F-741C8093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CAD579F-335D-4DF9-8AAA-D44753D48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71C6124-5513-45DB-A751-422E98E3B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DEAA65A-F527-4701-8B2E-2BC6E4D49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4C000F2-BBD4-466A-AD65-0B93D58DC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3DB4C2-4597-4610-AFCB-389797748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5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604E54F-641F-4269-8D97-212480304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5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506F60-BF22-4B27-87F7-F51EBD63F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5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FA710F-116E-408B-B6C7-B627E4CD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5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45DCD6-A980-45E1-85EE-8E880D256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5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762989-8360-4684-924D-42202349B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5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4B5F056-FD1A-4C6B-BC3B-E4B428D5F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5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5DD194D-B06C-41D2-B885-1DD3B8DF5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5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1D15DF-D509-4D64-90C2-A3120E821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5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3A2C546-375B-4E03-8E74-CF86CEA8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5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10EAE3-4957-43CF-BA08-B925E32D6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5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304695B-355A-4913-BE26-618C10BAF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5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E682E75-02BE-48AE-A6DD-DC0EEC07A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5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618C41-91C4-496C-A5A3-BA720911D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0" cy="0"/>
    <xdr:pic>
      <xdr:nvPicPr>
        <xdr:cNvPr id="5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4DBA7D1-2975-492E-A596-AF4515B9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0" cy="0"/>
    <xdr:pic>
      <xdr:nvPicPr>
        <xdr:cNvPr id="5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7A9D9BE-49B8-46E7-93A6-C9744B80A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5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FC6FC5E-BB4D-4161-9B5D-3D8E1956C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5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7AD647-FB13-4CE2-A720-8660D4678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5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3867D6-CCFC-4147-8918-2DE451824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5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D7641E1-EFB7-4F2D-BD56-B502E57B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171450"/>
    <xdr:pic>
      <xdr:nvPicPr>
        <xdr:cNvPr id="59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1020719-EA6C-4536-B809-91A915163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171450"/>
    <xdr:pic>
      <xdr:nvPicPr>
        <xdr:cNvPr id="59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98FD9C8-BB4B-40C7-AC40-7C6E217F8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333371"/>
    <xdr:pic>
      <xdr:nvPicPr>
        <xdr:cNvPr id="59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6113F63-5740-4B5C-8B62-893E07C57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333371"/>
    <xdr:pic>
      <xdr:nvPicPr>
        <xdr:cNvPr id="59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88AED08-F9C7-40F8-88DF-476F00CD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333371"/>
    <xdr:pic>
      <xdr:nvPicPr>
        <xdr:cNvPr id="59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937A3D5-1214-41D7-A9F7-4A3B45C9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333371"/>
    <xdr:pic>
      <xdr:nvPicPr>
        <xdr:cNvPr id="60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7EAB1CA-BD59-49F9-9D3E-759D5CC97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29</xdr:row>
      <xdr:rowOff>0</xdr:rowOff>
    </xdr:from>
    <xdr:ext cx="0" cy="171450"/>
    <xdr:pic>
      <xdr:nvPicPr>
        <xdr:cNvPr id="60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519C4A7-18A1-4CCA-AC03-5619B2DD2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2773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093F67-16BD-4DEE-B0FB-2F917F508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0CB23B1-845D-4477-889C-9783A6BAB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70AB9F-0D9C-48C5-A23A-053025969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05" name="Picture 825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84064FF-16AF-425D-A8EF-5BE6F8713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131C106-7352-4B90-872F-158834454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9A07CB7-A989-4A5A-A39D-9496E6B68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98925ED-669D-4366-9610-B273614F8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99434A-EE88-4299-B98D-5C4E4E758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6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F3C6F2B-FA62-4C66-A1F3-9ABF2AEB7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6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6E29EDD-EF7F-41B3-9A32-76D295423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B7B6A67-F9CD-4A5D-8E8F-AEFB43EB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B55890-3CDA-46EA-B719-FEDD83277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EA47DB-F37F-4199-871B-2E9A4FC55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5AF8D4-6D83-4B2E-BED8-5DD8CA7F7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C5202E8-FF95-409E-A851-8033EDE9A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2B50A0-DE77-4349-81D0-6F49DC3B0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6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E97AC0-3121-4F8B-B15C-BC770790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6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D0B6257-0E93-45C6-8E1C-C92670D42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6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90000E-1611-44F2-B7F1-525EFC51B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6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A0FBD91-E9EF-46D1-97D6-C5D8A338C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6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1A9377-B2F9-42B4-B075-71460C78F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6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8EAD758-5FF7-4290-BFBF-C43D81F43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24" name="Picture 40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4B0578-3A24-46B4-A5E4-E79B5F41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3F5FAB9-30BF-460C-AFB8-179B6031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6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DC95492-4879-4509-B7B1-C40D4E01E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6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21AF508-562B-47A4-93F8-85AF4F25C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4CAC2C3-1D36-4112-8F1C-DC2C80DD7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6D0DC21-4D67-4E24-8FBF-2F4528562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CACA013-4F69-4958-AC1D-9F528B479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FAC36DC-115A-46D2-A2C2-E932A6F1E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D51788-8E5B-42A7-BA6F-50AE20802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6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B5CD63F-03AD-4572-A053-5C757457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695C99A-895F-498F-8BF1-52FEDE2B2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8B5A75-C9C6-4836-84AA-B59588E23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602D89-E56A-4996-BF52-E29863591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FF136D8-92B0-4A05-973C-CC84917EB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716A558-A4E0-4943-8EF2-42A3DB8EB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7F3858-8310-4AD7-8D82-E12AAC21C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B8B149-DCE1-41F2-BB73-D4BC5A354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2F9B1F4-0CEB-4543-8631-19196BD3B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B026BA-3462-45F4-8414-6A2256A25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B3FC39-8C78-4E78-AEBB-0A143430C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3F847B6-ABDA-4281-86B3-1406DBBA1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24B0EFF-7914-44CB-9BA1-B2E7CCBC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1689DCC-D1ED-4B10-8DBA-028010F3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85A41F2-C750-4109-B0E7-C49B89BE8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52D239F-89C1-42F0-9D81-F7C92A014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1F8EA8C-7ECA-4131-B36A-045794BE9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5CFDD23-B0E1-42A7-AB1A-5A2269C83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897C7CB-95CB-4075-A4DD-0C69E7F7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40A5802-74E9-4F01-87E3-B5B6397AE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B45259-AA0E-476B-9095-0C4E5D92E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4CF5826-CCA4-4647-B355-42E70C135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655" name="Picture 434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818BF9D-E905-40C4-9F3A-CD93D09E9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0F6225C-A665-4A2B-B1FD-4262C10F2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8D5AC24-3130-4CED-B5D3-63671A2EC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4740926-5AA4-42C0-9D7F-6883B285D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6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BEF0E78-785D-4B8A-99D5-E30E3F8AB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50CC66-CA81-4A9F-87AD-01FB06129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2CACBAE-CAD6-49EA-BE88-75D521730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86397C0-66E5-45B5-B6AA-20C6142C1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73BF472-7535-4575-A32E-54E07BC8F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6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E14AB69-2057-44A2-B0C3-FA4979B56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1885950</xdr:colOff>
      <xdr:row>19</xdr:row>
      <xdr:rowOff>0</xdr:rowOff>
    </xdr:from>
    <xdr:ext cx="1704971" cy="0"/>
    <xdr:pic>
      <xdr:nvPicPr>
        <xdr:cNvPr id="6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6517F2-96D3-40B7-B8E3-A8D303803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85950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66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A72C029-BEEE-49A1-A23E-EF48CA58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0106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66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AFB997E-B4A0-4747-8130-2EF0F9C3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0106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668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DAD029-9270-4587-9AFB-F365C7B5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896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669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4FE69C-0278-4B0E-8614-D4A1C944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896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670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D21812-CC6D-4D03-A076-EB7A7C0E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896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671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95BA8E-4B4D-4EC1-9180-13B0945D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896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672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5A31A7-C500-4224-8F49-19B7AD17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896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673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CC331E-DEDA-4766-8518-21DDAB7C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896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74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79CB8A-66CD-4AFB-943A-153B3DAB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75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4CEAD8-4EB4-4096-A697-7CD4D9C2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45</xdr:row>
      <xdr:rowOff>171450</xdr:rowOff>
    </xdr:to>
    <xdr:pic>
      <xdr:nvPicPr>
        <xdr:cNvPr id="67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4C9719D-B1F7-44EE-B12B-3B5917F5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45</xdr:row>
      <xdr:rowOff>171450</xdr:rowOff>
    </xdr:to>
    <xdr:pic>
      <xdr:nvPicPr>
        <xdr:cNvPr id="67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FB8533B-7D1A-4CD2-B5F6-0C564AC9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53</xdr:row>
      <xdr:rowOff>57150</xdr:rowOff>
    </xdr:to>
    <xdr:pic>
      <xdr:nvPicPr>
        <xdr:cNvPr id="67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6CDC057-A18F-48C5-953D-62733746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53</xdr:row>
      <xdr:rowOff>57150</xdr:rowOff>
    </xdr:to>
    <xdr:pic>
      <xdr:nvPicPr>
        <xdr:cNvPr id="67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FD7FE51-E956-4891-92D7-3CAEF822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53</xdr:row>
      <xdr:rowOff>57150</xdr:rowOff>
    </xdr:to>
    <xdr:pic>
      <xdr:nvPicPr>
        <xdr:cNvPr id="68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0BE519C-8999-486A-814D-4118B7E2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53</xdr:row>
      <xdr:rowOff>57150</xdr:rowOff>
    </xdr:to>
    <xdr:pic>
      <xdr:nvPicPr>
        <xdr:cNvPr id="68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138FF0C-7DF0-441C-8F6D-9474FA97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45</xdr:row>
      <xdr:rowOff>0</xdr:rowOff>
    </xdr:from>
    <xdr:to>
      <xdr:col>0</xdr:col>
      <xdr:colOff>2247900</xdr:colOff>
      <xdr:row>45</xdr:row>
      <xdr:rowOff>171450</xdr:rowOff>
    </xdr:to>
    <xdr:pic>
      <xdr:nvPicPr>
        <xdr:cNvPr id="68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CA62D57-CC6B-4D34-83BA-54706B54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869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683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FEFA52-8A07-4694-9917-035B7115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91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684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27815C-E5A4-4161-9D27-5A1DD206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91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85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B00AB-D825-4519-901B-9A182096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86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5D3A91-9AD2-40E9-A0A9-7A3F3AED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87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0006E8-702A-444C-92D6-D1616C19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88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9BD3A3-7B5B-4B38-B932-5EE694AA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89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B5ED86-D8DB-41E9-8255-69148165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690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B42D3B-C90A-4767-866F-733CA90C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44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4F7E857-7D87-4664-B81E-599002EE7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7F449D-3CE5-481E-AF15-982845FA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DC075D-CF16-49A7-84EC-2E8973CA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292A883-8FA0-4890-8FAA-14CD0883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81173F4-B5D9-4A17-BB64-FCC55E40B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6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0B78E59-7E9F-4616-855F-A54705DF0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6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DCCC02-B434-4162-B17B-1D1B69CC5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6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0A63757-90AF-4AC0-B613-E160FD45B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6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02E5559-5E73-4B15-A679-DAE75933D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7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E85775-0A60-4047-B141-86EEAB98A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F986471-1818-4DCF-B03E-B443E0435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866F24-4603-4AA8-B9AC-57DDC8071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40D8183-82CA-461B-83BE-269472F84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DC4064A-5E8D-4669-B4CE-1FAE545C5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021D203-DDBC-4A08-83B1-E5C391BEB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6456B3A-EA47-4EC7-88FB-1319A6B97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AC6E83-D20B-449B-8CD5-9578540B9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BBE68D-B69B-49BA-B7E9-D69318715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8F047A3-5D8F-4693-9084-064A19C6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A22657F-4C6F-4234-8EB9-AC5A3AE5F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72833A6-2CBB-463E-AB50-8843D006F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DB526A1-933F-41D5-8798-FE36BC504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C07E60-A1EF-4398-8B23-B8C5A27C7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9992B4E-1E05-4774-8410-3ADE4A36D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7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7515299-21E7-4EF6-8384-68C85CF7C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10</xdr:row>
      <xdr:rowOff>0</xdr:rowOff>
    </xdr:from>
    <xdr:ext cx="3703539" cy="0"/>
    <xdr:pic>
      <xdr:nvPicPr>
        <xdr:cNvPr id="7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5D2726B-2CD8-442B-9B09-739A2A25E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53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3703539" cy="0"/>
    <xdr:pic>
      <xdr:nvPicPr>
        <xdr:cNvPr id="7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CB86A24-B689-4352-9476-EB29B3C97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3703539" cy="0"/>
    <xdr:pic>
      <xdr:nvPicPr>
        <xdr:cNvPr id="7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7CA9E64-5D98-4BA6-8581-D1678B37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3947B8C-239B-4283-A73C-8CBCB005E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68CDB0-910E-4D2F-9B4C-8E991B391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7A91F1F-226A-4A30-9660-C68EE43BE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7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F67A187-EDD4-45C2-AFB0-72E55C6D7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7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5525A5-12F2-44EE-92D8-B677B7871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7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1F019C9-A01E-4EC9-9A5D-A9A8D6514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0" cy="0"/>
    <xdr:pic>
      <xdr:nvPicPr>
        <xdr:cNvPr id="7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2D2395-6CB6-4BB0-AD01-9F0FC81B4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0" cy="0"/>
    <xdr:pic>
      <xdr:nvPicPr>
        <xdr:cNvPr id="7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A25BDF7-4F23-469E-BE8F-2C9E602E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7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73945E0-22E0-44B9-A956-F09CD0749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7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905E247-5EAC-4B6E-A596-3A45F1CDE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7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0452156-D7EF-4580-9C93-80329C589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0" cy="0"/>
    <xdr:pic>
      <xdr:nvPicPr>
        <xdr:cNvPr id="7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4D0332-F67A-4E5D-AC9E-F01AC632F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171450"/>
    <xdr:pic>
      <xdr:nvPicPr>
        <xdr:cNvPr id="73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76B0114-FC20-4673-9549-C821F8815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171450"/>
    <xdr:pic>
      <xdr:nvPicPr>
        <xdr:cNvPr id="73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83986A7-0683-4A5E-BC90-002633074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73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262C607-778E-431C-9277-DD1E7821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73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37F77FC-4A0B-4186-AA90-4F9E8046C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73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D36AA21-4BB6-446D-8BDB-097872054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333371"/>
    <xdr:pic>
      <xdr:nvPicPr>
        <xdr:cNvPr id="73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68B0B76-93A0-480C-B6E9-1CB4965B4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16</xdr:row>
      <xdr:rowOff>0</xdr:rowOff>
    </xdr:from>
    <xdr:ext cx="0" cy="171450"/>
    <xdr:pic>
      <xdr:nvPicPr>
        <xdr:cNvPr id="73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5FFE012-64FF-4F67-8A26-DFF82CFE4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782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9B1E5C-2586-408C-8204-D805FE35C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1866D0F-DF3C-4105-B6F6-6CB71F40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7E9C14B-F288-4E64-9587-3E36A99A1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E8FAE3A-543B-4635-AF88-F3754B91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7198C60-DF81-422C-9D1F-5DF8779CE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999D293-7694-49BD-B596-DF072FF89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7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1E3E61-14C4-4F38-B5F7-92B6CF562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7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20C32FC-3D96-4FBC-B0AF-D0030E4B2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8BD8C8-BEF3-45DF-9A64-CC14FF1D5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E93256-B314-4451-A8D1-3F9DC2A97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9E20423-438B-4D36-84A1-47145EB8D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451B862-83B0-4335-B5C5-8E0D2BB6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7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508FBC-7E46-496F-AF00-4B9A1854C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7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E1E8C6-2205-47C2-BE23-4C72E09BA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7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E61696-0A2F-4A8C-92F2-6B178A24E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7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2CAF532-D8FA-4CEE-8C4A-C6ED665B3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B912049-1EEC-4526-B90F-C167A886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F4B21F2-C63F-4786-AE53-60E4EFB5F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F60503-E225-4967-B245-E0B804D4C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82B6161-ACEE-4ADC-B554-849BB2655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7F72A6-0907-4FB1-AAC1-229710066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F367FE-1A56-4DD7-B6B6-84CB07C7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0" name="Picture 759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6F64CD-2E9E-44C6-9E50-166E59DA7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94ABA5-B638-4BFF-BD2E-315049516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54EE25-69E0-4DBF-AD0F-A38A0A5C2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3703539" cy="0"/>
    <xdr:pic>
      <xdr:nvPicPr>
        <xdr:cNvPr id="7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FD305C-488A-41AB-B7C4-5406D279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A7DB2F2-55F7-40F6-A966-496126BD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04928C5-5D42-46AC-9A4A-5C68A2918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989A1DC-6BB8-4B09-A29C-B4FBEAFDA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6626251-7814-4A16-B19B-9C9C64ECE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EB8F8E-B609-43EE-9401-1C2FF2D77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3703539" cy="0"/>
    <xdr:pic>
      <xdr:nvPicPr>
        <xdr:cNvPr id="7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17FA23E-4542-470D-A4A2-BBCCB2BEF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62C135F-B26A-4ECC-BD38-70A328589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EC642E-D77F-4CA8-914B-1B1F07B33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10A5059-C8F7-49EC-AF9B-491FDE9CD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5D56D8B-C9C8-4F46-A9E1-385021BB0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392FB2C-1FFB-4484-8CEC-A41337D4C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A9930A2-6664-49B2-8626-1EC587D2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94584C7-895D-4C30-B1E8-C3B580CCA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57F655-DD91-439B-8C42-FB9F8A117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C1A647-BA84-4CC3-9AA7-303C58DBC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BD3EC1-8C40-4668-8345-D4DB64D1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04CD6C1-0836-4AE2-B61E-82D26712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DE922DB-40B3-4C59-8137-164218966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8C1768-A21C-4498-88F3-7A43359D6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0EC2462-247F-4D55-BB32-3D79807FE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E8B77BD-12F2-4708-A128-67CB170A6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AB2D866-A062-438C-AB52-4BC59F5DA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8624EA6-2B0D-4CC5-A7DB-AF354A83E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ADDC5B4-439A-4E17-82FC-C5EF931E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1C951CA-A0E7-4889-A73A-526696593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CD2E0A-C477-494A-AFD3-1F6FFF9C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F480669-C92E-4612-A1F7-A80528B75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7</xdr:row>
      <xdr:rowOff>0</xdr:rowOff>
    </xdr:from>
    <xdr:ext cx="3703539" cy="0"/>
    <xdr:pic>
      <xdr:nvPicPr>
        <xdr:cNvPr id="791" name="Picture 790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87F0B3E-649B-4489-AC05-55226DEB2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439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6C9F4D3-555E-48F0-B920-764834EDC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3BBC0C7-84E9-40CA-9AA7-0D7374402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5F7276B-7989-4057-AE57-6BDE5073D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168BBA-06B7-4648-8C0E-12870D98E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C60FF5-7C72-4CE7-822B-0CD2D21AE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5FC5DC-C401-4D0B-80A0-9301882A4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E88A67C-2C83-49FD-A86D-45089DCE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7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C5404FD-F72F-4F42-A2AE-886CCFA9B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3703539" cy="0"/>
    <xdr:pic>
      <xdr:nvPicPr>
        <xdr:cNvPr id="8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D0D6600-A7F3-4F44-BB88-46457FAF1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844C1BA-B985-4724-91D3-73FB2A405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7D992C3-DB86-40DD-8743-555FAACBE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03" name="Picture 80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705C9DD-D20E-48C0-89D2-7D17275B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411864-EDCC-4F6F-B693-B5630A484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7441AE1-B435-45F5-8756-6BD30CEE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06" name="Picture 805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0603AA-D3D5-44B2-B90C-B4A83DBDD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4278F4C-B758-49A1-8AFF-8E64DA8FF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9FB5012-3F8C-449A-BD93-5A59228C0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6A89AF-9953-4F69-ABB3-202992748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D31F921-9D7F-4584-8FD8-E201E4DE7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BDA01CD-7E1D-4529-97DE-C6718E5B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B43CCBD-D6FC-41E9-BA9D-66843663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D0AB3D-5E6B-458D-A3D1-B1CC55715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45A160-2FC8-471A-89A9-94413ECC3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EE5535-2D15-404F-9C25-7E8854CA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8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6CC682-009D-4B43-8298-1E4F3E10D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D7B006D-1580-4424-9FE6-7BD1B9D42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0DDA00-AF7D-47C6-9781-7E6D86ACD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2EFC29-96A1-4693-A6B0-3B93D913E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B1AC7F-C534-49EA-8F6A-164153FB9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78B58CC-F122-4040-9111-68E2FAFC4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E2B26D5-A283-4FAF-A0AC-20D7C52B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8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406586-C9D4-433B-971C-7A77995DC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8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D5CE6B-C6AB-45E4-BFCE-C48BE8FE5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9F178A-6190-4CB8-8755-B2A31459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5076C0B-1128-4F72-B740-1BDBE585A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D27AFA3-0CE5-438C-8ED7-D814C693F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7900B2-93F6-40A4-AD2F-F294CF50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8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4F9B7B-487A-4FDE-A9BB-A93AD9413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8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401FDCD-AD68-4FEB-B02A-C18AECA48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8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7707300-E790-4537-A2A6-CBBD7099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14</xdr:row>
      <xdr:rowOff>0</xdr:rowOff>
    </xdr:from>
    <xdr:ext cx="1704971" cy="0"/>
    <xdr:pic>
      <xdr:nvPicPr>
        <xdr:cNvPr id="8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6FC202-C59F-441F-AF0B-3A398B876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05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EC4F16-8F1A-41AA-A627-B2F519255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434CF11-FDD5-485C-9EB7-C8B0396B2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D5401B1-1E27-46B9-8E15-D9579EACC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AD7324B-C4C3-478F-967B-719597DF2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C6A0C08-B8DF-4EC5-B39F-77BBB67BE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E24FBEF-2E40-44D8-BA56-D3E367118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DF3302D-8D7D-4B63-8644-AD361307C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0" cy="0"/>
    <xdr:pic>
      <xdr:nvPicPr>
        <xdr:cNvPr id="8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4E8A3D0-D04F-402C-AC5E-5C84C6E25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171450"/>
    <xdr:pic>
      <xdr:nvPicPr>
        <xdr:cNvPr id="84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6C109C7-2BDB-4F40-BFFD-DD5F234BD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171450"/>
    <xdr:pic>
      <xdr:nvPicPr>
        <xdr:cNvPr id="84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6303088-0E42-46FE-B60D-F3C10F4BE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333371"/>
    <xdr:pic>
      <xdr:nvPicPr>
        <xdr:cNvPr id="84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0C1BBF6-F184-4150-97EA-6823C5C1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333371"/>
    <xdr:pic>
      <xdr:nvPicPr>
        <xdr:cNvPr id="84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E0A9D88-028B-48DC-AB37-03D3BF971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333371"/>
    <xdr:pic>
      <xdr:nvPicPr>
        <xdr:cNvPr id="84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8A3EC0E-A4AE-48A8-BD87-5287ADB37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333371"/>
    <xdr:pic>
      <xdr:nvPicPr>
        <xdr:cNvPr id="84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AF32283-EE46-46FF-97BD-06797A193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19</xdr:row>
      <xdr:rowOff>0</xdr:rowOff>
    </xdr:from>
    <xdr:ext cx="0" cy="171450"/>
    <xdr:pic>
      <xdr:nvPicPr>
        <xdr:cNvPr id="84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F7C99D0-DB23-4584-B845-B0111574D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8963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9313FB-7284-45F1-8117-E19470F21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43A3F8-E42A-4E58-959B-CA5101D59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2F5FA5-106E-44A5-AEA9-FC0F803C3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1B08BB7-A2C4-4137-95FF-5EC3837CB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52" name="Picture 851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4C74A0A-3E2D-41B7-B36C-A8232DA31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CB34125-A296-4FF6-908E-A4F42D6D9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A41C481-363E-42B5-A34A-2B568E541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20825E2-6CEC-4E13-B715-31F875605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8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454A143-207B-471F-BC83-79D676E87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8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2FFDC40-EA8E-42A9-BB8F-9960F6265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A637DED-F4D1-4B12-88DD-D50722323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F7C215-78BC-43BB-99D3-ADF68CA95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96B4AA4-96CA-40CE-B576-A398D1FE0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4A1054-DA18-4A7D-8652-6B4A8F3E5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0792A4-EC7C-48C1-9B88-05E0AEBD3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B0CC518-38B5-40FB-B1F3-0F593F030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8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8404B6-133C-4928-8069-97BFF6265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8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C5152C6-B03C-47C9-8083-D8C0DB700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8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C9E26AE-8DDA-4F90-B5CC-253222759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8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313400F-2843-441A-A59F-31E01103C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8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15E9A26-61AF-415F-A986-B10CDD362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11</xdr:row>
      <xdr:rowOff>0</xdr:rowOff>
    </xdr:from>
    <xdr:ext cx="1704971" cy="0"/>
    <xdr:pic>
      <xdr:nvPicPr>
        <xdr:cNvPr id="8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C6BA3D6-70A0-4266-8754-A30E2D8DA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91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0" name="Picture 869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550768D-1556-4624-8E26-EEB7ED236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4A1A4A-08F3-4C57-B4D7-ACFF71BDE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8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965A53F-DFB6-4DF4-8FD8-EF96A1C7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16</xdr:row>
      <xdr:rowOff>0</xdr:rowOff>
    </xdr:from>
    <xdr:ext cx="1704971" cy="0"/>
    <xdr:pic>
      <xdr:nvPicPr>
        <xdr:cNvPr id="8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749D6C-2F8C-441D-A8C4-885273FFD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82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F5E8F1A-FA61-48C8-9654-60D48444B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05388E-E0F7-4CE8-AE9D-8C9515930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CD337C9-BADD-4221-AC4F-20A33B2D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8E3D51C-AA10-4E9B-8215-47763F65D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69E9D1B-FED8-4598-929D-44CE98713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8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DF862CB-A4B2-4B56-8F6E-D9713D13D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714774E-2C77-4E93-9BB3-7CEC8EDE6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9C1A091-8882-4773-B302-4A178292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E8AB00-E884-49C0-B1DF-E39E12A3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BC824C3-ACD1-45B1-8B02-2C4E22E9A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501437-403B-4FC6-9CCF-7C251EF9E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583CED-CE4D-4DAB-BD63-8104D1A61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8CA9CDB-3802-4129-BC98-959C95349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A8C0459-1A40-4518-8B95-1C0E01DC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BE11CDD-5F5F-4993-ABC6-0C8521E0D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8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5D7606B-1BB7-4CBB-9543-4E560E03A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3A99321-0C77-4703-9AEB-B7E377DE1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76860E8-D502-4CAC-A326-7415C53BC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8486E91-2DF0-4548-86D3-844C75BD5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2EAF03E-7CE9-4F80-B65C-430188AC7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202A3B4-6E92-4121-B801-35D2AC6A7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8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C2ACA86-CD8A-41FA-8B05-3BE15167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0343A9A-6001-454F-8FC9-8ADB22FBB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9251192-2DB1-4962-866E-9F8BB2E2A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F9F865-0C7C-4F16-B3FC-3D0482EC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8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861F74-3AAD-4C84-95A5-3D1B0F374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9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50A1CAA-7A01-4475-8822-5E72424FF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9</xdr:row>
      <xdr:rowOff>0</xdr:rowOff>
    </xdr:from>
    <xdr:ext cx="1704971" cy="0"/>
    <xdr:pic>
      <xdr:nvPicPr>
        <xdr:cNvPr id="901" name="Picture 900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1AD79E9-D39E-4557-A93B-C9B9FEC44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515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ED6042-9829-4F80-8411-9D0BCD51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8DBF40F-EA19-4D24-BAF4-4323E08EF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9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703B3D1-C60F-430E-803E-2CA8398C5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1704971" cy="0"/>
    <xdr:pic>
      <xdr:nvPicPr>
        <xdr:cNvPr id="9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6160DA-4A5F-4407-B734-B931C37F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5EB3FB0-45C8-4CB7-A06B-77CF1A32A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8B5A59A-9012-4A64-BE50-7BADB1174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5483F4C-4BA1-4015-BBDF-B9097DB13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A9F017-0BB3-4951-88FA-57E5FAF6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4A14B9A-F1A8-4FCD-B85D-5E1DB0DA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13</xdr:row>
      <xdr:rowOff>0</xdr:rowOff>
    </xdr:from>
    <xdr:ext cx="1704971" cy="0"/>
    <xdr:pic>
      <xdr:nvPicPr>
        <xdr:cNvPr id="9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7D9AF64-E533-4A68-B739-A088FC0A8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677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952503</xdr:colOff>
      <xdr:row>0</xdr:row>
      <xdr:rowOff>0</xdr:rowOff>
    </xdr:from>
    <xdr:ext cx="1209678" cy="801060"/>
    <xdr:pic>
      <xdr:nvPicPr>
        <xdr:cNvPr id="912" name="Picture 911" descr="asi_r1_c1">
          <a:extLst>
            <a:ext uri="{FF2B5EF4-FFF2-40B4-BE49-F238E27FC236}">
              <a16:creationId xmlns:a16="http://schemas.microsoft.com/office/drawing/2014/main" id="{30E50852-74CC-40FB-90A6-78948B663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52503" y="0"/>
          <a:ext cx="1209678" cy="8010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9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411D1B-2502-48E2-BCF2-1FE0B30B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9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95581A-533C-4B5C-BB6D-0C2774CA2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9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DA274FC-107B-4FAE-88C2-DF745887F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9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39D1DC1-AAD7-447A-977D-B7FA1C18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ECD1A76-5487-445D-AC57-2A5098AC5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9555F16-08A5-40B9-A66C-B5EDCE3BC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9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1FC15A0-9157-4F68-9B89-E40693DD9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9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34A4732-6FF5-48E7-ADC8-2B90C90C1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9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F7D2A83-8716-498D-97C3-BBDFCA22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9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35886D6-6A90-4948-83C6-B1B2537E7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3703539" cy="0"/>
    <xdr:pic>
      <xdr:nvPicPr>
        <xdr:cNvPr id="9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6B138BC-075E-4A19-BA41-167F5F964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3703539" cy="0"/>
    <xdr:pic>
      <xdr:nvPicPr>
        <xdr:cNvPr id="9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663A10-2949-4D0E-B29B-033E728B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9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214F2C6-4A7A-4610-9E8F-0FAECB280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9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E70C787-FDBB-4E8F-8B95-AE6550F5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9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83BB9D6-0AE4-4F39-AE33-C4DF5639E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3703539" cy="0"/>
    <xdr:pic>
      <xdr:nvPicPr>
        <xdr:cNvPr id="9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D51CBC9-C42E-48DA-8D06-20883A7C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78EC5A-DB80-4E5F-B776-FACAE4116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5E3E92-2CD3-46D1-B22D-4283C8FEC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81353B0-3103-418F-986C-B9D5BC46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DDC8BE2-F442-43DE-B860-EFC51415E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337091-54C0-4063-B55B-3574A4CB5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17</xdr:row>
      <xdr:rowOff>0</xdr:rowOff>
    </xdr:from>
    <xdr:ext cx="3703539" cy="0"/>
    <xdr:pic>
      <xdr:nvPicPr>
        <xdr:cNvPr id="9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61D13B6-CC14-4ACE-AE61-50CE1B92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201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9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958328-3C62-4624-88FB-E4AF40B5B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9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BA6523-A8E3-4773-AFCA-7914279E5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9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1E79A67-83B1-41FF-A7A9-3988D63FA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9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BFAF84A-E771-45F2-BBAA-042E15927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9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B1299EE-C7F8-4AD8-915D-E9E258450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3703539" cy="0"/>
    <xdr:pic>
      <xdr:nvPicPr>
        <xdr:cNvPr id="9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157F0E8-DC0F-4B6D-A919-A8E10085D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9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7151305-F63B-446F-94B4-F7346CB6B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9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EB8ACE-04C3-41EA-9CA7-8D6BF722B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9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303113D-26D8-4193-A399-3A33F5F4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9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8F130CD-0EC3-4ADB-B280-849000AB9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0" cy="0"/>
    <xdr:pic>
      <xdr:nvPicPr>
        <xdr:cNvPr id="9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9F157A1-5CD2-406D-937A-023B25BFC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0" cy="0"/>
    <xdr:pic>
      <xdr:nvPicPr>
        <xdr:cNvPr id="9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C3E411E-A615-435F-8862-D5987CD7F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9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822F7B-94E9-4ADC-8F2F-3E0D477E5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0" cy="0"/>
    <xdr:pic>
      <xdr:nvPicPr>
        <xdr:cNvPr id="9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840BD45-01BE-405D-8728-4EF54E961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0" cy="0"/>
    <xdr:pic>
      <xdr:nvPicPr>
        <xdr:cNvPr id="9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8AEE86D-9E37-4DD1-9708-025D1B2B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0" cy="0"/>
    <xdr:pic>
      <xdr:nvPicPr>
        <xdr:cNvPr id="9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2DCB577-1D7B-48D2-9D88-DE964D035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0" cy="0"/>
    <xdr:pic>
      <xdr:nvPicPr>
        <xdr:cNvPr id="9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A6D342-1722-4FC6-AF03-A799488AF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0" cy="0"/>
    <xdr:pic>
      <xdr:nvPicPr>
        <xdr:cNvPr id="9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5DB88C-D928-4606-AF76-144B76072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171450"/>
    <xdr:pic>
      <xdr:nvPicPr>
        <xdr:cNvPr id="95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383E1D1-DF82-40B8-968F-74E3A827D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171450"/>
    <xdr:pic>
      <xdr:nvPicPr>
        <xdr:cNvPr id="95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D01F69F-A125-4D9E-8E9D-498F2D23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333371"/>
    <xdr:pic>
      <xdr:nvPicPr>
        <xdr:cNvPr id="95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521E9CF-72F0-4A62-869C-DA9F63E19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333371"/>
    <xdr:pic>
      <xdr:nvPicPr>
        <xdr:cNvPr id="95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0F7C98F-EA0D-440A-8A6E-AEDD16F71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333371"/>
    <xdr:pic>
      <xdr:nvPicPr>
        <xdr:cNvPr id="95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9C9016B-2E1C-452B-A1C2-F375950F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333371"/>
    <xdr:pic>
      <xdr:nvPicPr>
        <xdr:cNvPr id="95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9E121CA-612C-4E7C-A994-089C6D93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36</xdr:row>
      <xdr:rowOff>0</xdr:rowOff>
    </xdr:from>
    <xdr:ext cx="0" cy="171450"/>
    <xdr:pic>
      <xdr:nvPicPr>
        <xdr:cNvPr id="95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156638A-EC2E-4C30-A47D-21354CC17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440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222431B-5650-4F0C-960F-B459B5EEB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BEB2499-B75E-4688-ABE3-E7D05B19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3EB33A-5AC0-4B2C-AB8B-7C3C2C88C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16B0D5-3C60-40C6-9CA9-4E7F0BC5D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5533470-2DDB-4456-A6D6-8E8C876F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CC388BF-06B9-4580-BCA8-0E7A4D76F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F412539-B7A4-4F84-BFC4-65CE65132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D2F57A3-D2E6-4E4B-8DEA-B8EE9003E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3703539" cy="0"/>
    <xdr:pic>
      <xdr:nvPicPr>
        <xdr:cNvPr id="9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A99DD46-C577-47E6-8A90-82BF354DC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3703539" cy="0"/>
    <xdr:pic>
      <xdr:nvPicPr>
        <xdr:cNvPr id="9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22A8BF-7B09-4C76-830A-32320839F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F8FC021-D4BB-438A-98CB-C68CD8BA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7AD0A6D-5E97-412C-84C0-AD39B3AC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03FC0D7-EE36-4863-AFBB-ED31D013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461A555-965D-4133-88B7-B78292D9E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C22806D-39D1-4E5B-8424-33238174A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618FF4-1905-4842-ADEC-B05594BDE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0E15303-EB77-4DAA-B7B7-6BCA8E1B8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1089535-D287-492D-A95C-261C94871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3CACA1C-5F77-4A85-8C43-4B75E7AA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1A08274-8F66-4B9E-B9F1-8E9FF758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BF236AA-C276-4D51-9371-1D3490BE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9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8E76EB2-A02F-458B-86B7-FE5E2775D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82" name="Picture 981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9BAAC5C-367D-45BD-A9B3-00E14ADA7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F090074-9355-43EC-8EDF-8228E9324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3703539" cy="0"/>
    <xdr:pic>
      <xdr:nvPicPr>
        <xdr:cNvPr id="9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9DE423D-817B-4E4A-9D94-BD57C690C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3703539" cy="0"/>
    <xdr:pic>
      <xdr:nvPicPr>
        <xdr:cNvPr id="9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BA434F-05D8-4B48-8F3B-28F1DB33C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3703539" cy="0"/>
    <xdr:pic>
      <xdr:nvPicPr>
        <xdr:cNvPr id="9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8E2D2E-09F1-4D0F-84CE-276D63936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3703539" cy="0"/>
    <xdr:pic>
      <xdr:nvPicPr>
        <xdr:cNvPr id="9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2A38B3A-5E26-49B4-BF0D-D4A19C6AC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8D87004-5890-4DEF-9C55-9861C8E6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B70BE8F-11D2-478D-8415-41CA23778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EE8F61-CA85-4593-A599-E6CAB7ACB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3703539" cy="0"/>
    <xdr:pic>
      <xdr:nvPicPr>
        <xdr:cNvPr id="9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D0A798B-71B0-47CB-88B8-127585067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9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B7867A-16D5-4E2C-8249-517785DA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9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C5EC46-8EA8-43B5-8542-5E185B77C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9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1E00ADA-B4D9-46DF-9B1A-48850F92A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9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1EDD166-740D-46D4-BD7A-566986769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9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32AB035-C334-4DDE-BCD0-D9FD3BE2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9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157F0D-B3E5-47C0-9528-2FFE0DAEE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9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0F6A28-2081-4136-ABDA-CC407FA0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9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183F34A-5F7A-491D-8FED-5D452726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10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00A803B-06D6-4212-8E3D-BBC62095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10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63EF25B-831C-43B3-94E9-AC929C708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B9F1BEB-08E4-4ACD-8358-0BA1FA0C4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4D0C6F-3C9B-4FF5-863D-9E85D3045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E17283-7864-450A-809E-46B06078B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336CEE5-C03B-472B-B882-9E2A2855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C248469-A845-42D4-9F18-77333EB38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08DEF1-E23D-40A3-945B-BBEF5CE66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0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B826E5-3081-4600-8696-1DE62CE5D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0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370CDE8-0CFA-4A65-BB77-3DCDA863C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0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E9D468E-07EE-487C-87D9-11826A1E4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0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5D03A28-3544-4B4E-9048-B69BD7BF8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0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47F5333-31FD-4F84-8BB7-31413B9B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013" name="Picture 101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B4DBCEA-25B0-4A15-9357-9ECC87545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0113499-373F-4B4D-A16B-4D2AC0A35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36CE92-1038-401A-A40C-436DD6C1E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10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22FE1C1-B0FC-4250-BDE6-95660237E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10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9735AFD-C360-40EE-BCA8-CB27DCE1C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10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417FE0-7503-493A-B022-C5B6A0AB9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3703539" cy="0"/>
    <xdr:pic>
      <xdr:nvPicPr>
        <xdr:cNvPr id="10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8D10E47-437D-451A-B5DA-2537281FB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480988-3B65-4065-A8E3-F97F42B93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2D22DE6-5150-4913-A507-911C6BDAC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21</xdr:row>
      <xdr:rowOff>0</xdr:rowOff>
    </xdr:from>
    <xdr:ext cx="3703539" cy="0"/>
    <xdr:pic>
      <xdr:nvPicPr>
        <xdr:cNvPr id="10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D028C4-B3F2-4027-B2D6-3E2658A22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725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ADA7515-3BCB-4FC8-B090-F1670957F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539C600-DE84-4C60-801C-6029B102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25" name="Picture 1024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A6E0039-72BA-4A09-8B51-20968E779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7C59CB-4D1B-4880-9B84-55F1563B4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737C9B-6392-4631-80CB-7E7EB5BC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FE70CC4-0FB9-45EC-A14B-26148C720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6EE202C-E5B7-42B2-B279-633F72D31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5272ABA-3DC6-4AB8-9545-F15D40C50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10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3C9F4FF-932F-4886-AC05-E76E12EB8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10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14D02AE-160B-4604-8099-E7FECBC06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3A6D6D-A8C5-4F22-A846-CACAD8E58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A7942D-3DF3-4059-93AD-021EA969C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BE6511-6C7D-4BAE-BA76-9C73114C6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88544A5-D18F-4CF8-B719-95DC4A89B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41623FF-F032-4251-B221-754B40F81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35</xdr:row>
      <xdr:rowOff>0</xdr:rowOff>
    </xdr:from>
    <xdr:ext cx="1704971" cy="0"/>
    <xdr:pic>
      <xdr:nvPicPr>
        <xdr:cNvPr id="10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9BEE90D-65EA-4613-A611-4838DCA6C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05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B8D3C1-D8A2-4299-B682-80FC07A69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6781A80-8EFE-416B-8127-13F66CDD1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B9BD61E-CFDA-4788-BAC7-ABCE46764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864AC5D-47C1-45D2-806D-E8B07768D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BCA68F-A1C8-4E98-B481-C45DFD1E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0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FFFF844-2945-470D-BB03-8A5EB1D4A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0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F7271C4-AF32-4CF4-9FA0-8D7B37310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0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8699C5-99D4-45CE-8A45-2A5C52DF4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10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0770C48-6635-4B30-847C-7BEFA6182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29</xdr:row>
      <xdr:rowOff>0</xdr:rowOff>
    </xdr:from>
    <xdr:ext cx="1704971" cy="0"/>
    <xdr:pic>
      <xdr:nvPicPr>
        <xdr:cNvPr id="10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1CFEC20-E478-45F0-8746-000F9E347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77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10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CCF0107-83AB-4B39-B583-A64524F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1704971" cy="0"/>
    <xdr:pic>
      <xdr:nvPicPr>
        <xdr:cNvPr id="10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1041C5F-EA09-43C6-86FD-A08D570C6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0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19FF076-8C10-46F3-B0D3-70DC9A5C7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0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C587B2-CA6F-484D-BF1F-5E5D9723A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0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C6E01E-4BB6-4A46-A918-47A55796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0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09051D1-2DB0-46D8-A11A-B668CEE90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0" cy="0"/>
    <xdr:pic>
      <xdr:nvPicPr>
        <xdr:cNvPr id="10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A10C224-5D55-480C-8F16-E2269A49F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0" cy="0"/>
    <xdr:pic>
      <xdr:nvPicPr>
        <xdr:cNvPr id="10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3EA9E8-D8A8-40F6-BFAB-2750C652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0" cy="0"/>
    <xdr:pic>
      <xdr:nvPicPr>
        <xdr:cNvPr id="10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CF66945-DEB3-4B97-B94C-B0802F2F6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0" cy="0"/>
    <xdr:pic>
      <xdr:nvPicPr>
        <xdr:cNvPr id="10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E04DA61-31A3-4A33-841A-8BBC3BC78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0" cy="0"/>
    <xdr:pic>
      <xdr:nvPicPr>
        <xdr:cNvPr id="10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1A7D58C-90B4-4E95-AB53-6C70CD254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0" cy="0"/>
    <xdr:pic>
      <xdr:nvPicPr>
        <xdr:cNvPr id="10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219BF3-EDBF-46DA-B0BF-BB3D7E338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0" cy="0"/>
    <xdr:pic>
      <xdr:nvPicPr>
        <xdr:cNvPr id="10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97F8A8-4151-451E-B610-839800CC4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30</xdr:row>
      <xdr:rowOff>0</xdr:rowOff>
    </xdr:from>
    <xdr:ext cx="0" cy="0"/>
    <xdr:pic>
      <xdr:nvPicPr>
        <xdr:cNvPr id="10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8A2E313-3473-4246-B7D8-51B4AB545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154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171450"/>
    <xdr:pic>
      <xdr:nvPicPr>
        <xdr:cNvPr id="106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C0D739F-455F-474F-9D68-F69BE0CDD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171450"/>
    <xdr:pic>
      <xdr:nvPicPr>
        <xdr:cNvPr id="106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9778BCD-AA4D-4A76-A19A-6AD13B5A4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333371"/>
    <xdr:pic>
      <xdr:nvPicPr>
        <xdr:cNvPr id="106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AF5486B-8083-490E-8D49-C6164C1C0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333371"/>
    <xdr:pic>
      <xdr:nvPicPr>
        <xdr:cNvPr id="106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6604FD7-2AC5-4BD0-ADDC-A617BA281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333371"/>
    <xdr:pic>
      <xdr:nvPicPr>
        <xdr:cNvPr id="106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400BD75-F2B5-4276-93E1-2AE118F63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333371"/>
    <xdr:pic>
      <xdr:nvPicPr>
        <xdr:cNvPr id="106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A69E0B4-96DF-4C6E-BB15-38D6D2C18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37</xdr:row>
      <xdr:rowOff>0</xdr:rowOff>
    </xdr:from>
    <xdr:ext cx="0" cy="171450"/>
    <xdr:pic>
      <xdr:nvPicPr>
        <xdr:cNvPr id="106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C07BF83-39F3-4525-8946-03001FA51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5821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0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451D6C-7996-46D5-A30D-ECA9581BD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0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F35536-D65B-4A1C-B18C-EBDF1CB2A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0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BA95406-0448-4864-BF44-3B65111A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0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460FB7-8AAC-4237-943F-F9EA374D4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0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49332B-7403-4DCE-A915-562BA1020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0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FC5898B-C86B-4DF9-8D0E-40B6A4FBC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7471B86-7285-48D6-91B2-799685D4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6250097-FC68-4F3B-A470-973CAB549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1704971" cy="0"/>
    <xdr:pic>
      <xdr:nvPicPr>
        <xdr:cNvPr id="10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C5A445-9196-45E1-9865-ED4245341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1704971" cy="0"/>
    <xdr:pic>
      <xdr:nvPicPr>
        <xdr:cNvPr id="10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A87C50D-3FB5-4A18-8ED1-19700A807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249FC26-52FA-4353-BA91-23DD0A41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6C9AA57-C14A-4ACA-9B63-14322DE85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553FAA3-F3E0-4BB0-BD37-891FBEE52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656B92C-82B7-4731-8623-D7E0ADD8D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32A5330-B187-4939-B8FC-4750E0B8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124ED7E-22EC-4081-BDA5-7FF5CA74C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10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E9E62E5-6735-49DE-B77C-223DAA74E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10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F8D96E8-C42C-4832-8937-D6E72E020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10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0E32C7-521C-42BB-822D-B19059F25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10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9CC13C7-C477-4E08-8D98-A2BBB3336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10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AB06065-AF76-42F0-B128-DD7ECC64E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24</xdr:row>
      <xdr:rowOff>0</xdr:rowOff>
    </xdr:from>
    <xdr:ext cx="1704971" cy="0"/>
    <xdr:pic>
      <xdr:nvPicPr>
        <xdr:cNvPr id="10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669115A-480C-4585-9ED7-2785103B2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86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92" name="Picture 1091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7429148-D1A2-478A-AAC1-84E9A601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CE812A-9441-4209-B914-52EB5E647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1704971" cy="0"/>
    <xdr:pic>
      <xdr:nvPicPr>
        <xdr:cNvPr id="10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3BD47AA-2E9A-4F4B-983F-1E927EC3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36</xdr:row>
      <xdr:rowOff>0</xdr:rowOff>
    </xdr:from>
    <xdr:ext cx="1704971" cy="0"/>
    <xdr:pic>
      <xdr:nvPicPr>
        <xdr:cNvPr id="10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A071848-5652-443B-AFD9-59798E8C0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44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38EF29C-0EE7-4633-83CF-3441FCBD6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B407F1B-9E30-4B56-B4ED-67F2FF1F9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F5A2CC0-768C-4F97-AD22-5619DA227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0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E8FE54E-C99D-414E-80CC-572AC1B8D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1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736575-42FF-4580-8873-85ED6E6AF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37</xdr:row>
      <xdr:rowOff>0</xdr:rowOff>
    </xdr:from>
    <xdr:ext cx="1704971" cy="0"/>
    <xdr:pic>
      <xdr:nvPicPr>
        <xdr:cNvPr id="11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B42403F-EC50-49B6-B106-F8CF7B95E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582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DB179E-9C88-4769-B00F-AC59A818C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1030B47-568E-4805-9C29-05A37D753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7F7534F-9ADA-4E2D-9F6E-31912BBCA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4CDE81-AFAE-45F4-802D-1899F8D8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C4F7D55-6BA0-4FF3-87FC-E8B152412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D0C7BC-697D-414E-8399-D194ECD75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D8428FF-10E3-445A-913B-74245D92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13ABB27-D685-4A63-8D54-C586C419D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1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01C415-9B17-4437-B673-9A346048F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1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F9B6530-B90B-4D45-80BB-D1F6BAF46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A8A64B-41C6-4339-A7CE-3BB196149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98FB08A-3AC1-4DBC-92DA-B98E8390D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F3B0C87-C264-4EC7-88EB-842F1E19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0A9FED9-2DBA-48AB-84A6-8A629F9AD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E19DF43-2958-49D6-A9F8-BE969F5C9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28</xdr:row>
      <xdr:rowOff>0</xdr:rowOff>
    </xdr:from>
    <xdr:ext cx="1704971" cy="0"/>
    <xdr:pic>
      <xdr:nvPicPr>
        <xdr:cNvPr id="11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45C3AA6-71E2-4A83-9346-125ECD6DD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39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ECE805C-259E-4EE8-A50E-C3E040676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349C14D-26CF-4D68-9E64-4172060F5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7CA77E-C855-460B-8F25-162F81AB7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23995A7-38F5-4CF6-AE23-F3EFD2B3F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C4FFA9D-D640-4A3B-9300-6DA91847D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20</xdr:row>
      <xdr:rowOff>0</xdr:rowOff>
    </xdr:from>
    <xdr:ext cx="1704971" cy="0"/>
    <xdr:pic>
      <xdr:nvPicPr>
        <xdr:cNvPr id="1123" name="Picture 112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A7AD550-3905-4E12-9F34-69DC0E7D5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9344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96C3B1-D45C-48E3-A3A9-96B956426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B38CE32-D9B1-48CB-9DB1-93110EF49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1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7EAA65-C9C1-4208-BB12-2656065E9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1704971" cy="0"/>
    <xdr:pic>
      <xdr:nvPicPr>
        <xdr:cNvPr id="11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9AA6C4A-0FFE-4B12-8907-1170DF97B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A9A605-EF52-4DE5-BAB9-F9FD9F033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5A1DA47-2D12-4B20-87D8-75051BF92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0EA6491-92E0-4EB7-B863-3D964F52A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81B32A-C1BE-4466-B8D7-EBEF544C5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2FF564D-A7C3-44E5-ACE6-8671040F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1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CD8D413-D736-4C63-86CD-B24F6DAC5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C5919D4-3964-4556-BE77-BA67080A4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468572-6002-4A8C-80D1-5DD7BD35A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2599144-1D2F-4DE1-8AB8-2A323AC2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A31754E-B9FD-4307-B4F6-7AE20C9B9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2AC04DC-5DAC-4944-97F6-0045C4546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FD69D4-7A6B-4118-92FB-2EEA92B49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64A5BF1-D595-4D9E-A4C2-11C1FCA02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C892F1B-9577-44CB-9017-88F8DA0BA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13C5873-D4FA-443C-9424-68EC29B6D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87AA7AE-662E-40BF-AF29-18EE73199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60A396D-C06D-4BA7-9E36-95368080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6042741-75B3-418B-BF16-C488707AE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D2493AB-8002-4CCF-B126-19698FA0B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E665ED9-EC5E-4D17-AD70-CC637F004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423993D-69CF-4924-9C92-4DFDBE1D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3703539" cy="0"/>
    <xdr:pic>
      <xdr:nvPicPr>
        <xdr:cNvPr id="11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E9ABDBD-9B3A-4F64-B049-6E3CE3311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032982-9257-4219-95C0-F5813ED7F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6CF85CE-4E48-4477-B30E-1E276211F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8A920B9-1E3B-49A5-B7D3-B5D04148E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162DDEA-1990-4F55-83BA-51E4F860A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6DE0146-0AFD-4064-88D5-9EEEF7FCD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1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71E46BD-A7BD-45F0-BA01-3F9A22EB4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11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EB851FF-F0AD-401F-81E4-91300DA45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11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F421F85-EBF4-4FA0-AC3A-E53557AB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D9D18D3-49F8-450C-9A45-12C024BD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AC0705-E8F6-44CF-96D7-247A751C2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11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94E5E0A-0B30-4001-9D22-86020E29E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3703539" cy="0"/>
    <xdr:pic>
      <xdr:nvPicPr>
        <xdr:cNvPr id="11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9ED1BF2-CB88-42D0-A58F-E948D99C6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11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4D0E74E-6CD9-43A3-A210-7FB7F8695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11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4FDB810-9BF7-4FB6-B401-AE0D18206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11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CD763F-37E8-4151-BBD4-AC7577783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3703539" cy="0"/>
    <xdr:pic>
      <xdr:nvPicPr>
        <xdr:cNvPr id="11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E2DE1BD-474E-4091-A71C-2BEFE3C8D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11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B6FA65-B55B-4E80-81A6-AD931A81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11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F3D2965-62C0-455D-ABE4-1D46F6DB3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11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5990D2A-4B3B-48EA-B4D5-8DC43F596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0" cy="0"/>
    <xdr:pic>
      <xdr:nvPicPr>
        <xdr:cNvPr id="11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313C8D1-06C6-4FCC-BA1C-DB2832C22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11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4A4F949-6AE3-4FDD-8B15-BB93040BA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11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3EB0463-19EA-417A-BCEB-7FFBFE54A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11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43B9909-E64D-4920-BC06-26783CD17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0" cy="0"/>
    <xdr:pic>
      <xdr:nvPicPr>
        <xdr:cNvPr id="11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67D33DF-DE6B-4A34-AD7D-EB3622395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117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009F028-631B-4982-9E3C-732A8C6A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117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D0982B6-D086-40A5-8302-D236EBBCE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117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3007544-B01D-43F1-A75B-1EC7BAAAD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117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F364EFE-CCC4-4F16-A1DF-4DB64E485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117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29D7F44-EFA4-4646-BF4E-6069EABAB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333371"/>
    <xdr:pic>
      <xdr:nvPicPr>
        <xdr:cNvPr id="117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2C0EA3E-0D3E-460D-99C9-ADB537696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32</xdr:row>
      <xdr:rowOff>0</xdr:rowOff>
    </xdr:from>
    <xdr:ext cx="0" cy="171450"/>
    <xdr:pic>
      <xdr:nvPicPr>
        <xdr:cNvPr id="118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141601A-A486-44E7-AF1F-2AB336FB1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3916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2AFA706-2BCE-4D72-ACC3-F48EE8E3D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69F54F8-E75B-4014-9264-ED6C15BE4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D72BCD9-0CFC-4F44-A288-7DFE7A4E2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8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6280223-D6F3-49A8-9E08-E684099A0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8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664AC57-BB14-4B2F-ACE2-97FC3C0E7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8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B5000B3-0B0F-4119-A098-44137726C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33</xdr:row>
      <xdr:rowOff>0</xdr:rowOff>
    </xdr:from>
    <xdr:ext cx="3703539" cy="0"/>
    <xdr:pic>
      <xdr:nvPicPr>
        <xdr:cNvPr id="118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63F0EA-623B-4FC5-973B-A221DC6EB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29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33</xdr:row>
      <xdr:rowOff>0</xdr:rowOff>
    </xdr:from>
    <xdr:ext cx="3703539" cy="0"/>
    <xdr:pic>
      <xdr:nvPicPr>
        <xdr:cNvPr id="118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D4393A0-2ECD-497F-BBB9-F56343872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29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118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6F4E625-EBEF-41B0-9D9C-A4EF7814C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119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1372C6-18E4-4B17-8F27-D77B94A90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1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93850E1-0F50-4E61-AA97-E1537A1A8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1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064510-CCA9-4981-9882-5676061C8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33</xdr:row>
      <xdr:rowOff>0</xdr:rowOff>
    </xdr:from>
    <xdr:ext cx="3703539" cy="0"/>
    <xdr:pic>
      <xdr:nvPicPr>
        <xdr:cNvPr id="11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3319307-D157-43A8-BDB0-F4C46B271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29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33</xdr:row>
      <xdr:rowOff>0</xdr:rowOff>
    </xdr:from>
    <xdr:ext cx="3703539" cy="0"/>
    <xdr:pic>
      <xdr:nvPicPr>
        <xdr:cNvPr id="119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B798421-FA9A-46DF-92E8-0157BB312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29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33</xdr:row>
      <xdr:rowOff>0</xdr:rowOff>
    </xdr:from>
    <xdr:ext cx="3703539" cy="0"/>
    <xdr:pic>
      <xdr:nvPicPr>
        <xdr:cNvPr id="11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762822A-DF1D-449B-93BF-A5576F26E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29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33</xdr:row>
      <xdr:rowOff>0</xdr:rowOff>
    </xdr:from>
    <xdr:ext cx="3703539" cy="0"/>
    <xdr:pic>
      <xdr:nvPicPr>
        <xdr:cNvPr id="11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B6EFDFB-1F89-4A45-85B7-04F934AC7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297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E963E9D-36DC-43AE-B4E1-54880B7D1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6751BF6-CF56-4A35-B6C1-EA434BE87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1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6B6A2A6-8565-44A9-ABD4-B6E799564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CCE6EDA-4C23-45ED-A50D-B5DAEEC3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7533C5D-F3D4-4DFE-A6F3-160A4F920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F3F4EEA-BF09-4F13-92D6-BEF551747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03" name="Picture 29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AC65B6-8479-46C8-B598-EF2D67EB0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EB3BD2-7C5A-4684-B02E-10783BED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12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4CDA9DE-8FA8-4231-A02C-D8B124331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25</xdr:row>
      <xdr:rowOff>0</xdr:rowOff>
    </xdr:from>
    <xdr:ext cx="3703539" cy="0"/>
    <xdr:pic>
      <xdr:nvPicPr>
        <xdr:cNvPr id="12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3B7ACD8-F1FC-44B9-BBEC-86026D3D2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24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2089892-2869-4068-8E40-57E08F99C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44C0B89-8C24-4701-8804-35D226823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4271460-D9FE-4097-BBFA-4778C3BE5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F0397D-0172-42B2-814B-212331C1E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1FC2568-F089-4A62-8A98-4C0BC566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3703539" cy="0"/>
    <xdr:pic>
      <xdr:nvPicPr>
        <xdr:cNvPr id="12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BBF7BA6-E8F2-4357-B093-BADFCB7A5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1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017E3A3-E1B9-4CA1-B39F-84FFED32C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DAA77B2-B716-48B1-843D-1F3D81552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E049C17-9483-4359-AE88-BDEA9E06B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6AD015F-0ABD-414B-A10B-15ABFD66F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9715860-9F75-45F1-A732-510580FE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4483429-4BC6-4B93-80C1-1404A3E8C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B81EB44-CC72-441B-AE69-115097E00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9FE2837-D9E5-4ACF-88DE-926D5B1EC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0ED9D28-FFC0-4230-A059-D5BA90A10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58F4288-49A9-42BF-A5F9-9D6096F21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59ECB3C-D152-4565-9479-275B6D1EA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81831C-D7A7-41E1-9FC2-3F789FB9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152CC97-05CF-4BA7-AD13-D5C3B520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C41B671-FB9A-451B-91C7-6C459B64D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8C78314-EC76-47DA-A3C8-8FE63E337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607D87-6E5C-42B8-BA84-E0B9989C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0BA8FF-F61D-4166-91EE-7C4160CA0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984F85E-FA6A-46D9-A615-9A57E6AE2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592DBD-299C-4955-9375-0673C65BB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671F8A7-D03C-4BE4-BA67-B439903D6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87799B7-13FF-4C48-8B92-7B87E8CE7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12</xdr:row>
      <xdr:rowOff>0</xdr:rowOff>
    </xdr:from>
    <xdr:ext cx="3703539" cy="0"/>
    <xdr:pic>
      <xdr:nvPicPr>
        <xdr:cNvPr id="1234" name="Picture 324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C6065FF-BC55-4AE9-9D84-0FB9A052D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6296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397DA58-7EB8-44F6-B196-112CFD4D5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2CDB52F-FE5B-4A73-8AE3-A77862B1E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1161ABA-30AD-4106-B977-D26D2B061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A3462C-9C32-4C6F-91C8-AF6574349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6480944-0FFE-4C72-8FA7-4CF9FFF82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0BF638C-F16A-4EC0-AB05-9440AB7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D19D5C-35E4-4640-AE21-972D4E0FA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176D170-3F06-4961-9B6F-2EEF7D8EC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3703539" cy="0"/>
    <xdr:pic>
      <xdr:nvPicPr>
        <xdr:cNvPr id="12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05EE479-4892-443F-97F6-0EF140CA2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3703539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4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470E01-B726-4DD8-A16E-CAD712F08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0973531-1DD9-4E79-8304-3A0328A7D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46" name="Picture 33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042B18E-9850-495E-85AE-209CEAA76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AD86F0-FF12-40B1-82A8-B256311E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C1D85DE-0270-4FB0-8A04-0A873E4B0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EC9C376-894B-467D-89CB-D2823DBCA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A0DAF05-84D2-4403-B9BC-75CE79D24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FFFC249-02BA-4C2F-924E-ADCC431B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2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06E4BF5-AFE2-474C-9F46-7735526CE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2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6C62539-6214-413E-BD67-0CA280D7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BC2DB3C-EB65-4FFA-849B-26FCEAE67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7B2B559-ADB2-4980-9E4F-65C65DF54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7009C5A-A5D7-4983-A394-46EA55B39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2051C45-EA25-434F-A654-8C87D2BE1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7AB01B7-1743-4F7E-A098-EBE88234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31</xdr:row>
      <xdr:rowOff>0</xdr:rowOff>
    </xdr:from>
    <xdr:ext cx="1704971" cy="0"/>
    <xdr:pic>
      <xdr:nvPicPr>
        <xdr:cNvPr id="125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75D21B-DA0C-4F75-8613-F5539675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535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6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555B8C2-BEBC-4786-8191-7E386B5DD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6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9A0CCF8-6D5D-45AF-86BD-44B52B7EC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6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853ACAC-1190-49F4-9270-843587BD8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6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C9071E8-DAE5-4BD5-9BA3-71C6219CB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6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F6C5FED-77CC-4E38-A6DF-1C25CDD66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26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D5EDD5B-FF82-4641-AF61-0031CCF25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126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633D8A-2C0A-41B8-9AA0-43415C34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126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5C3712C-AEBE-4199-A8E8-B675CE929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26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D3F1330-FE83-4F73-8A9C-74A4B262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26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9E0DB38-A8AC-4141-903E-234E023A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27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7B1F676-F434-4EC9-BB11-AF70E93EB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1704971" cy="0"/>
    <xdr:pic>
      <xdr:nvPicPr>
        <xdr:cNvPr id="127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C1B5D4D-AD6E-499F-88BC-E9D118104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127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973CF21-E0EA-4576-A486-72633F07A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127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868D7E7-0566-47E0-96ED-8E6F9751F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127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62739FA-4CDA-412C-A664-6CCD27208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27</xdr:row>
      <xdr:rowOff>0</xdr:rowOff>
    </xdr:from>
    <xdr:ext cx="1704971" cy="0"/>
    <xdr:pic>
      <xdr:nvPicPr>
        <xdr:cNvPr id="127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4C98944-D11C-45A6-9F70-FB174F4A4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2011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127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C3A5C98-1AF9-462A-9F18-5BA6147DC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127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A97CFA7-CBFC-41AA-94D3-790E26824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127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0B633F0-9429-440C-A5E1-5A8098C74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0" cy="0"/>
    <xdr:pic>
      <xdr:nvPicPr>
        <xdr:cNvPr id="127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0D26F00-BCD0-45EA-92F9-AD44912DA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128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A05D314-049F-44E0-AC82-B839CEED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128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004D769-4B0E-4825-90EE-F7D686326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128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A687411-2C7E-4177-B7D9-2ED5C68D6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26</xdr:row>
      <xdr:rowOff>0</xdr:rowOff>
    </xdr:from>
    <xdr:ext cx="0" cy="0"/>
    <xdr:pic>
      <xdr:nvPicPr>
        <xdr:cNvPr id="128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6574F9E-E53F-411D-A0DA-C13719C93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1630025"/>
          <a:ext cx="0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171450"/>
    <xdr:pic>
      <xdr:nvPicPr>
        <xdr:cNvPr id="128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750D58E-A436-4AF7-A86A-87A44A349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171450"/>
    <xdr:pic>
      <xdr:nvPicPr>
        <xdr:cNvPr id="128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5E5D112-D07A-4252-8B5E-FD1CE8DD6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333371"/>
    <xdr:pic>
      <xdr:nvPicPr>
        <xdr:cNvPr id="128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4BE17D2-81C7-494C-BF8D-27493B566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333371"/>
    <xdr:pic>
      <xdr:nvPicPr>
        <xdr:cNvPr id="128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B621FC1-79C9-4B72-93E7-5504E87F5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333371"/>
    <xdr:pic>
      <xdr:nvPicPr>
        <xdr:cNvPr id="128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57E8930-D05D-4BEF-83B9-D10B4F21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333371"/>
    <xdr:pic>
      <xdr:nvPicPr>
        <xdr:cNvPr id="128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A368D2D-C8C2-4F4F-A05E-2900B5F25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333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2247896</xdr:colOff>
      <xdr:row>34</xdr:row>
      <xdr:rowOff>0</xdr:rowOff>
    </xdr:from>
    <xdr:ext cx="0" cy="171450"/>
    <xdr:pic>
      <xdr:nvPicPr>
        <xdr:cNvPr id="129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04D8E33-350A-45FE-9A1D-8DC4F20EA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47896" y="14678025"/>
          <a:ext cx="0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29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A9AF8A9-AAE8-4843-B284-D7214B099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29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91FAAB3-11D5-40E1-8B21-2C35F14E4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29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BF69A00-C081-4AF4-A76C-C4438BD60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294" name="Picture 825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AD33B2E-B59E-4216-9F94-A17F3E0F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29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FE5BD3-B8E5-4FEC-9067-0E9DAE038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29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CE0EC14-8214-4EAE-BD75-10ADEE9C9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29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58F24F8-8449-40E8-8C1C-9E9ED7F35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29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634B28-2EA9-4906-8657-D40DBC99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29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B8AF755-E2B4-4949-ABB3-8A6A4B9A6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30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E87EBF8-8DAF-43C0-A72B-DCB5DFB12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0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3CCCB20-7CE5-4B67-BB78-90B85A6F3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0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0054920-65AD-42EB-AF99-DC1A3381C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0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855B1C00-24BC-415B-9712-82E8FD535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0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6A4B0F7-2C48-40D2-A1F2-CFADED73C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0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34729AB-5BC0-4510-B68E-DE995133C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54FBD7A-EEFF-43D2-8A16-ADE42C043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1704971" cy="0"/>
    <xdr:pic>
      <xdr:nvPicPr>
        <xdr:cNvPr id="130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A55BB6B-0FD1-46C7-84C4-85916764F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1704971" cy="0"/>
    <xdr:pic>
      <xdr:nvPicPr>
        <xdr:cNvPr id="130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FEDAD53-B4A6-4AB4-86F0-9741EE808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1704971" cy="0"/>
    <xdr:pic>
      <xdr:nvPicPr>
        <xdr:cNvPr id="130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BA950A0-0039-4BD9-85CA-81241E343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1704971" cy="0"/>
    <xdr:pic>
      <xdr:nvPicPr>
        <xdr:cNvPr id="131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9B6B67-F3E8-4872-8355-40C1484C4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1704971" cy="0"/>
    <xdr:pic>
      <xdr:nvPicPr>
        <xdr:cNvPr id="131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E775BC1-B7BB-4614-8D75-FED1C7967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18</xdr:row>
      <xdr:rowOff>0</xdr:rowOff>
    </xdr:from>
    <xdr:ext cx="1704971" cy="0"/>
    <xdr:pic>
      <xdr:nvPicPr>
        <xdr:cNvPr id="131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4F86B5-0096-40F6-A9D7-97B8688B5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582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13" name="Picture 403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126A17F-40AF-41DE-B9FA-751CB69E0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1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971CB396-031E-4403-8428-0E3418C17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31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C40C1BBE-3F38-494B-94E9-4679FACC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32</xdr:row>
      <xdr:rowOff>0</xdr:rowOff>
    </xdr:from>
    <xdr:ext cx="1704971" cy="0"/>
    <xdr:pic>
      <xdr:nvPicPr>
        <xdr:cNvPr id="131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E22A04-C537-435D-A8E7-40C8BDB41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391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1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A07682B-D6A3-4A72-B302-FBCC9DDE4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1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4B66C35-4FE3-4CEE-A927-64687802E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1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9C777B9-113D-4247-BAE4-2FB74D3AA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2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1748604-0108-4A3C-98A3-6A9EE82B3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2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DDA4EEB-EDCA-4BC0-A17A-484AFDFC8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34</xdr:row>
      <xdr:rowOff>0</xdr:rowOff>
    </xdr:from>
    <xdr:ext cx="1704971" cy="0"/>
    <xdr:pic>
      <xdr:nvPicPr>
        <xdr:cNvPr id="132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B2C91AC3-A856-42E4-8B64-4223B8D59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4678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2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97B3F1-8051-4E75-869D-8AB129E5B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2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4F79FE0-3B90-4E0D-AA53-C0F0D4529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2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531136F-852F-4C36-8DD0-996F6E266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2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A4A7F33-9406-4CB4-99B5-463740C84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2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08D9274-B3FD-4B66-AF66-865AD8634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D7CC503-7CFE-4381-9436-7A2AEE54D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2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5D36C09-E5DE-499F-866C-F47C21702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0329BEB-B1C1-4B13-8439-3BB6342D1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33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E89E563-D359-4C7D-BDAD-E93CAA5B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33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595822A-7F84-4EBA-B5DC-BD8038F8D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FD16783-1102-4B2D-9AB2-D99791F0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F92E486-AAA2-42DC-8313-980FD48FA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3649D49-A29C-49A7-B7B9-4C2047AFC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7DB0D9B-C024-4787-8CB0-7B462A01F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368C9CFA-6F99-44B4-AB38-B2A8F072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3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F150592-A555-4A86-B59F-5BD06325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3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8ABDFC4-3EEC-4602-B7DC-6EDAAA0ED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4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AB2B014-D952-465C-97DC-788E101EE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4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CE05A36-8BB2-49AC-9938-A87B674E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4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58C0941F-8F63-4304-B804-58BF610DA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4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5A550BA-83D0-4923-BD4E-F816993A1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15</xdr:row>
      <xdr:rowOff>0</xdr:rowOff>
    </xdr:from>
    <xdr:ext cx="1704971" cy="0"/>
    <xdr:pic>
      <xdr:nvPicPr>
        <xdr:cNvPr id="1344" name="Picture 434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28067821-5301-408D-83D0-BCEA682C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7439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45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3779746-8B9C-470B-926B-FF51D4FB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4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E9ED1B9D-941B-4097-9209-C7473FFF1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347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16E356CE-603C-4904-A821-4D5718E32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19</xdr:row>
      <xdr:rowOff>0</xdr:rowOff>
    </xdr:from>
    <xdr:ext cx="1704971" cy="0"/>
    <xdr:pic>
      <xdr:nvPicPr>
        <xdr:cNvPr id="134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1D09F3C-A282-4E99-AE70-3705C34C6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8963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49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B30D1FA-786A-4499-8D0F-727354F1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50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FB30894D-4AFC-473A-B284-0DEDAC5D8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51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34D07F-4816-45BD-9BCF-D4983AFD5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52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6956456F-B4BB-4B74-88CC-D63E63DD0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1866903</xdr:colOff>
      <xdr:row>22</xdr:row>
      <xdr:rowOff>0</xdr:rowOff>
    </xdr:from>
    <xdr:ext cx="1704971" cy="0"/>
    <xdr:pic>
      <xdr:nvPicPr>
        <xdr:cNvPr id="1353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AE38C016-3330-4B1A-ACB7-597E888A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66903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1885950</xdr:colOff>
      <xdr:row>22</xdr:row>
      <xdr:rowOff>0</xdr:rowOff>
    </xdr:from>
    <xdr:ext cx="1704971" cy="0"/>
    <xdr:pic>
      <xdr:nvPicPr>
        <xdr:cNvPr id="1354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3515BDC-6C90-4837-BC18-24A29E4D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85950" y="10106025"/>
          <a:ext cx="1704971" cy="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2247900</xdr:colOff>
      <xdr:row>25</xdr:row>
      <xdr:rowOff>0</xdr:rowOff>
    </xdr:from>
    <xdr:to>
      <xdr:col>0</xdr:col>
      <xdr:colOff>2247900</xdr:colOff>
      <xdr:row>25</xdr:row>
      <xdr:rowOff>171450</xdr:rowOff>
    </xdr:to>
    <xdr:pic>
      <xdr:nvPicPr>
        <xdr:cNvPr id="135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709A1D3-FB58-4683-8F55-41D431CB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1249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25</xdr:row>
      <xdr:rowOff>0</xdr:rowOff>
    </xdr:from>
    <xdr:to>
      <xdr:col>0</xdr:col>
      <xdr:colOff>2247900</xdr:colOff>
      <xdr:row>25</xdr:row>
      <xdr:rowOff>171450</xdr:rowOff>
    </xdr:to>
    <xdr:pic>
      <xdr:nvPicPr>
        <xdr:cNvPr id="135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2CD8C76-FB03-4059-95A5-36E4E2E1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1249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1357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02F5DB-2282-40A4-A318-44F854A4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1358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DE00EF-FD92-49A5-9D20-4C73665C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1359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99EA1A-BB5D-4BAB-B27F-A79A067F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1360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700AC5-69DA-470B-85A3-6BE14FED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1361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356EC3-B907-4C75-99C7-049C5DF3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1362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D30CC1-A5F9-4CCA-85B3-49F7CCDE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363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F6DB36-5E73-4F73-AD88-CC22AC96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925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364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635EEF-C311-4336-B54F-0961F30F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925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36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1C07944-FC0F-40B6-8259-2FE08C83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36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8D0EA24-FE36-47F9-8A06-E0C11BCA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64</xdr:row>
      <xdr:rowOff>57150</xdr:rowOff>
    </xdr:to>
    <xdr:pic>
      <xdr:nvPicPr>
        <xdr:cNvPr id="136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BCFE48B-7F09-492D-953B-EAECAE30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64</xdr:row>
      <xdr:rowOff>57150</xdr:rowOff>
    </xdr:to>
    <xdr:pic>
      <xdr:nvPicPr>
        <xdr:cNvPr id="136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86C9CFA-6194-46D9-8221-43A80622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64</xdr:row>
      <xdr:rowOff>57150</xdr:rowOff>
    </xdr:to>
    <xdr:pic>
      <xdr:nvPicPr>
        <xdr:cNvPr id="136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8C83B5E-88C4-4E89-BAF4-97223E54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64</xdr:row>
      <xdr:rowOff>57150</xdr:rowOff>
    </xdr:to>
    <xdr:pic>
      <xdr:nvPicPr>
        <xdr:cNvPr id="137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8C15D03-C4CD-4A75-98DB-4022AE03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60</xdr:row>
      <xdr:rowOff>171450</xdr:rowOff>
    </xdr:to>
    <xdr:pic>
      <xdr:nvPicPr>
        <xdr:cNvPr id="137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73B647A-CD77-4FC7-ABCE-4E1EEF39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2458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0</xdr:col>
      <xdr:colOff>1866900</xdr:colOff>
      <xdr:row>37</xdr:row>
      <xdr:rowOff>0</xdr:rowOff>
    </xdr:to>
    <xdr:pic>
      <xdr:nvPicPr>
        <xdr:cNvPr id="1372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D21D31-54B2-4C1D-BC11-33B3379B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0</xdr:col>
      <xdr:colOff>1866900</xdr:colOff>
      <xdr:row>37</xdr:row>
      <xdr:rowOff>0</xdr:rowOff>
    </xdr:to>
    <xdr:pic>
      <xdr:nvPicPr>
        <xdr:cNvPr id="1373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CFB47-BAE9-478E-A896-FA5CC33A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44</xdr:row>
      <xdr:rowOff>0</xdr:rowOff>
    </xdr:from>
    <xdr:to>
      <xdr:col>0</xdr:col>
      <xdr:colOff>1866900</xdr:colOff>
      <xdr:row>44</xdr:row>
      <xdr:rowOff>0</xdr:rowOff>
    </xdr:to>
    <xdr:pic>
      <xdr:nvPicPr>
        <xdr:cNvPr id="1374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804168-969B-45CE-9FFD-55978FC4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8488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44</xdr:row>
      <xdr:rowOff>0</xdr:rowOff>
    </xdr:from>
    <xdr:to>
      <xdr:col>0</xdr:col>
      <xdr:colOff>1866900</xdr:colOff>
      <xdr:row>44</xdr:row>
      <xdr:rowOff>0</xdr:rowOff>
    </xdr:to>
    <xdr:pic>
      <xdr:nvPicPr>
        <xdr:cNvPr id="1375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EF1F20-2D4C-40FF-999A-53CDD944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8488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376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8F12EB-788D-40FB-BCE7-AF5E419B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925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377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21AEBA-AE31-4C0F-8D3F-CE272C2B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925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378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F1B322-47EA-4D09-9685-D0A10898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925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379" name="Picture 116" descr="http://tbn1.google.com/images?q=tbn:xiBN25UyuPunMM:http://barnaland.is/babybox/img/gerber_logo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AF7DE8-2901-4C74-A83D-A40BC6A8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925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workbookViewId="0"/>
  </sheetViews>
  <sheetFormatPr defaultRowHeight="15" x14ac:dyDescent="0.25"/>
  <cols>
    <col min="1" max="1" width="58.42578125" customWidth="1"/>
    <col min="13" max="13" width="9.140625" style="28"/>
  </cols>
  <sheetData>
    <row r="1" spans="1:15" ht="165.75" customHeight="1" x14ac:dyDescent="0.25">
      <c r="A1" s="1" t="s">
        <v>118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2" t="s">
        <v>12</v>
      </c>
      <c r="O1" s="14" t="s">
        <v>13</v>
      </c>
    </row>
    <row r="2" spans="1:15" ht="30" customHeight="1" x14ac:dyDescent="0.25">
      <c r="A2" s="15" t="s">
        <v>14</v>
      </c>
      <c r="B2" s="16" t="s">
        <v>15</v>
      </c>
      <c r="C2" s="16" t="s">
        <v>15</v>
      </c>
      <c r="D2" s="16" t="s">
        <v>15</v>
      </c>
      <c r="E2" s="16" t="s">
        <v>15</v>
      </c>
      <c r="F2" s="16" t="s">
        <v>15</v>
      </c>
      <c r="G2" s="16" t="s">
        <v>15</v>
      </c>
      <c r="H2" s="16" t="s">
        <v>15</v>
      </c>
      <c r="I2" s="16" t="s">
        <v>15</v>
      </c>
      <c r="J2" s="16"/>
      <c r="K2" s="16" t="s">
        <v>15</v>
      </c>
      <c r="L2" s="16" t="s">
        <v>15</v>
      </c>
      <c r="M2" s="16" t="s">
        <v>15</v>
      </c>
      <c r="N2" s="16" t="s">
        <v>15</v>
      </c>
      <c r="O2" s="16" t="s">
        <v>15</v>
      </c>
    </row>
    <row r="3" spans="1:15" ht="30" customHeight="1" x14ac:dyDescent="0.25">
      <c r="A3" s="17" t="s">
        <v>16</v>
      </c>
      <c r="B3" s="18">
        <v>145</v>
      </c>
      <c r="C3" s="18" t="s">
        <v>17</v>
      </c>
      <c r="D3" s="18">
        <v>145</v>
      </c>
      <c r="E3" s="18">
        <v>144</v>
      </c>
      <c r="F3" s="18">
        <v>145</v>
      </c>
      <c r="G3" s="19">
        <v>179</v>
      </c>
      <c r="H3" s="20">
        <v>139</v>
      </c>
      <c r="I3" s="18">
        <v>159</v>
      </c>
      <c r="J3" s="18">
        <v>149</v>
      </c>
      <c r="K3" s="18">
        <f>COUNT(B3:J3)</f>
        <v>8</v>
      </c>
      <c r="L3" s="18">
        <f>MAX(B3:J3)</f>
        <v>179</v>
      </c>
      <c r="M3" s="18">
        <f>MIN(B3:J3)</f>
        <v>139</v>
      </c>
      <c r="N3" s="21">
        <f>AVERAGE(B3:J3)</f>
        <v>150.625</v>
      </c>
      <c r="O3" s="22">
        <f>(L3-M3)/M3</f>
        <v>0.28776978417266186</v>
      </c>
    </row>
    <row r="4" spans="1:15" ht="30" customHeight="1" x14ac:dyDescent="0.25">
      <c r="A4" s="17" t="s">
        <v>18</v>
      </c>
      <c r="B4" s="18">
        <v>174</v>
      </c>
      <c r="C4" s="18">
        <v>175</v>
      </c>
      <c r="D4" s="18">
        <v>175</v>
      </c>
      <c r="E4" s="18">
        <v>174</v>
      </c>
      <c r="F4" s="18">
        <v>175</v>
      </c>
      <c r="G4" s="19">
        <v>187</v>
      </c>
      <c r="H4" s="20">
        <v>148</v>
      </c>
      <c r="I4" s="18">
        <v>179</v>
      </c>
      <c r="J4" s="18" t="s">
        <v>19</v>
      </c>
      <c r="K4" s="18">
        <f t="shared" ref="K4:K67" si="0">COUNT(B4:J4)</f>
        <v>8</v>
      </c>
      <c r="L4" s="18">
        <f t="shared" ref="L4:L67" si="1">MAX(B4:J4)</f>
        <v>187</v>
      </c>
      <c r="M4" s="18">
        <f t="shared" ref="M4:M67" si="2">MIN(B4:J4)</f>
        <v>148</v>
      </c>
      <c r="N4" s="21">
        <f t="shared" ref="N4:N67" si="3">AVERAGE(B4:J4)</f>
        <v>173.375</v>
      </c>
      <c r="O4" s="22">
        <f t="shared" ref="O4:O67" si="4">(L4-M4)/M4</f>
        <v>0.26351351351351349</v>
      </c>
    </row>
    <row r="5" spans="1:15" ht="30" customHeight="1" x14ac:dyDescent="0.25">
      <c r="A5" s="17" t="s">
        <v>20</v>
      </c>
      <c r="B5" s="18">
        <v>214</v>
      </c>
      <c r="C5" s="18">
        <v>214</v>
      </c>
      <c r="D5" s="18">
        <v>215</v>
      </c>
      <c r="E5" s="18">
        <v>218</v>
      </c>
      <c r="F5" s="18">
        <v>214</v>
      </c>
      <c r="G5" s="18">
        <v>229</v>
      </c>
      <c r="H5" s="20">
        <v>189</v>
      </c>
      <c r="I5" s="19">
        <v>244</v>
      </c>
      <c r="J5" s="18" t="s">
        <v>19</v>
      </c>
      <c r="K5" s="18">
        <f t="shared" si="0"/>
        <v>8</v>
      </c>
      <c r="L5" s="18">
        <f t="shared" si="1"/>
        <v>244</v>
      </c>
      <c r="M5" s="18">
        <f t="shared" si="2"/>
        <v>189</v>
      </c>
      <c r="N5" s="21">
        <f t="shared" si="3"/>
        <v>217.125</v>
      </c>
      <c r="O5" s="22">
        <f t="shared" si="4"/>
        <v>0.29100529100529099</v>
      </c>
    </row>
    <row r="6" spans="1:15" ht="30" customHeight="1" x14ac:dyDescent="0.25">
      <c r="A6" s="17" t="s">
        <v>21</v>
      </c>
      <c r="B6" s="20">
        <v>215</v>
      </c>
      <c r="C6" s="18">
        <v>216</v>
      </c>
      <c r="D6" s="18">
        <v>217</v>
      </c>
      <c r="E6" s="18">
        <v>218</v>
      </c>
      <c r="F6" s="18">
        <v>217</v>
      </c>
      <c r="G6" s="18">
        <v>239</v>
      </c>
      <c r="H6" s="18">
        <v>218</v>
      </c>
      <c r="I6" s="19">
        <v>249</v>
      </c>
      <c r="J6" s="18" t="s">
        <v>19</v>
      </c>
      <c r="K6" s="18">
        <f t="shared" si="0"/>
        <v>8</v>
      </c>
      <c r="L6" s="18">
        <f t="shared" si="1"/>
        <v>249</v>
      </c>
      <c r="M6" s="18">
        <f t="shared" si="2"/>
        <v>215</v>
      </c>
      <c r="N6" s="21">
        <f t="shared" si="3"/>
        <v>223.625</v>
      </c>
      <c r="O6" s="22">
        <f t="shared" si="4"/>
        <v>0.15813953488372093</v>
      </c>
    </row>
    <row r="7" spans="1:15" ht="30" customHeight="1" x14ac:dyDescent="0.25">
      <c r="A7" s="17" t="s">
        <v>22</v>
      </c>
      <c r="B7" s="20">
        <v>432</v>
      </c>
      <c r="C7" s="18">
        <v>434</v>
      </c>
      <c r="D7" s="18">
        <v>435</v>
      </c>
      <c r="E7" s="18">
        <v>434</v>
      </c>
      <c r="F7" s="18">
        <v>435</v>
      </c>
      <c r="G7" s="19">
        <v>479</v>
      </c>
      <c r="H7" s="18">
        <v>437</v>
      </c>
      <c r="I7" s="18">
        <v>469</v>
      </c>
      <c r="J7" s="18" t="s">
        <v>19</v>
      </c>
      <c r="K7" s="18">
        <f t="shared" si="0"/>
        <v>8</v>
      </c>
      <c r="L7" s="18">
        <f t="shared" si="1"/>
        <v>479</v>
      </c>
      <c r="M7" s="18">
        <f t="shared" si="2"/>
        <v>432</v>
      </c>
      <c r="N7" s="21">
        <f t="shared" si="3"/>
        <v>444.375</v>
      </c>
      <c r="O7" s="22">
        <f t="shared" si="4"/>
        <v>0.10879629629629629</v>
      </c>
    </row>
    <row r="8" spans="1:15" ht="30" customHeight="1" x14ac:dyDescent="0.25">
      <c r="A8" s="17" t="s">
        <v>23</v>
      </c>
      <c r="B8" s="18">
        <v>1575</v>
      </c>
      <c r="C8" s="19">
        <v>1999</v>
      </c>
      <c r="D8" s="18">
        <v>1580</v>
      </c>
      <c r="E8" s="20">
        <v>1423</v>
      </c>
      <c r="F8" s="18">
        <v>1576</v>
      </c>
      <c r="G8" s="18">
        <v>1729</v>
      </c>
      <c r="H8" s="18">
        <v>1698</v>
      </c>
      <c r="I8" s="18">
        <v>1749</v>
      </c>
      <c r="J8" s="18" t="s">
        <v>19</v>
      </c>
      <c r="K8" s="18">
        <f t="shared" si="0"/>
        <v>8</v>
      </c>
      <c r="L8" s="18">
        <f t="shared" si="1"/>
        <v>1999</v>
      </c>
      <c r="M8" s="18">
        <f t="shared" si="2"/>
        <v>1423</v>
      </c>
      <c r="N8" s="21">
        <f t="shared" si="3"/>
        <v>1666.125</v>
      </c>
      <c r="O8" s="22">
        <f t="shared" si="4"/>
        <v>0.40477863668306396</v>
      </c>
    </row>
    <row r="9" spans="1:15" ht="30" customHeight="1" x14ac:dyDescent="0.25">
      <c r="A9" s="17" t="s">
        <v>24</v>
      </c>
      <c r="B9" s="18">
        <v>639</v>
      </c>
      <c r="C9" s="18">
        <v>639</v>
      </c>
      <c r="D9" s="18" t="s">
        <v>19</v>
      </c>
      <c r="E9" s="20">
        <v>615</v>
      </c>
      <c r="F9" s="18">
        <v>640</v>
      </c>
      <c r="G9" s="18">
        <v>699</v>
      </c>
      <c r="H9" s="18">
        <v>618</v>
      </c>
      <c r="I9" s="19">
        <v>749</v>
      </c>
      <c r="J9" s="18" t="s">
        <v>19</v>
      </c>
      <c r="K9" s="18">
        <f t="shared" si="0"/>
        <v>7</v>
      </c>
      <c r="L9" s="18">
        <f t="shared" si="1"/>
        <v>749</v>
      </c>
      <c r="M9" s="18">
        <f t="shared" si="2"/>
        <v>615</v>
      </c>
      <c r="N9" s="21">
        <f t="shared" si="3"/>
        <v>657</v>
      </c>
      <c r="O9" s="22">
        <f t="shared" si="4"/>
        <v>0.21788617886178863</v>
      </c>
    </row>
    <row r="10" spans="1:15" ht="30" customHeight="1" x14ac:dyDescent="0.25">
      <c r="A10" s="17" t="s">
        <v>25</v>
      </c>
      <c r="B10" s="20">
        <v>457</v>
      </c>
      <c r="C10" s="18" t="s">
        <v>17</v>
      </c>
      <c r="D10" s="18">
        <v>470</v>
      </c>
      <c r="E10" s="18">
        <v>468</v>
      </c>
      <c r="F10" s="18">
        <v>473</v>
      </c>
      <c r="G10" s="19">
        <v>519</v>
      </c>
      <c r="H10" s="18">
        <v>468</v>
      </c>
      <c r="I10" s="18">
        <v>499</v>
      </c>
      <c r="J10" s="18" t="s">
        <v>19</v>
      </c>
      <c r="K10" s="18">
        <f t="shared" si="0"/>
        <v>7</v>
      </c>
      <c r="L10" s="18">
        <f t="shared" si="1"/>
        <v>519</v>
      </c>
      <c r="M10" s="18">
        <f t="shared" si="2"/>
        <v>457</v>
      </c>
      <c r="N10" s="21">
        <f t="shared" si="3"/>
        <v>479.14285714285717</v>
      </c>
      <c r="O10" s="22">
        <f t="shared" si="4"/>
        <v>0.13566739606126915</v>
      </c>
    </row>
    <row r="11" spans="1:15" ht="30" customHeight="1" x14ac:dyDescent="0.25">
      <c r="A11" s="17" t="s">
        <v>26</v>
      </c>
      <c r="B11" s="18">
        <v>545</v>
      </c>
      <c r="C11" s="18">
        <v>546</v>
      </c>
      <c r="D11" s="18">
        <v>549</v>
      </c>
      <c r="E11" s="18">
        <v>546</v>
      </c>
      <c r="F11" s="18">
        <v>546</v>
      </c>
      <c r="G11" s="19">
        <v>594</v>
      </c>
      <c r="H11" s="18">
        <v>546</v>
      </c>
      <c r="I11" s="18">
        <v>589</v>
      </c>
      <c r="J11" s="20">
        <v>449</v>
      </c>
      <c r="K11" s="18">
        <f t="shared" si="0"/>
        <v>9</v>
      </c>
      <c r="L11" s="18">
        <f t="shared" si="1"/>
        <v>594</v>
      </c>
      <c r="M11" s="18">
        <f t="shared" si="2"/>
        <v>449</v>
      </c>
      <c r="N11" s="21">
        <f t="shared" si="3"/>
        <v>545.55555555555554</v>
      </c>
      <c r="O11" s="22">
        <f t="shared" si="4"/>
        <v>0.32293986636971045</v>
      </c>
    </row>
    <row r="12" spans="1:15" ht="30" customHeight="1" x14ac:dyDescent="0.25">
      <c r="A12" s="17" t="s">
        <v>27</v>
      </c>
      <c r="B12" s="18">
        <v>298</v>
      </c>
      <c r="C12" s="18">
        <v>298</v>
      </c>
      <c r="D12" s="18">
        <v>299</v>
      </c>
      <c r="E12" s="18" t="s">
        <v>19</v>
      </c>
      <c r="F12" s="18">
        <v>299</v>
      </c>
      <c r="G12" s="18">
        <v>329</v>
      </c>
      <c r="H12" s="20">
        <v>288</v>
      </c>
      <c r="I12" s="19">
        <v>359</v>
      </c>
      <c r="J12" s="18" t="s">
        <v>19</v>
      </c>
      <c r="K12" s="18">
        <f t="shared" si="0"/>
        <v>7</v>
      </c>
      <c r="L12" s="18">
        <f t="shared" si="1"/>
        <v>359</v>
      </c>
      <c r="M12" s="18">
        <f t="shared" si="2"/>
        <v>288</v>
      </c>
      <c r="N12" s="21">
        <f t="shared" si="3"/>
        <v>310</v>
      </c>
      <c r="O12" s="22">
        <f t="shared" si="4"/>
        <v>0.24652777777777779</v>
      </c>
    </row>
    <row r="13" spans="1:15" ht="30" customHeight="1" x14ac:dyDescent="0.25">
      <c r="A13" s="17" t="s">
        <v>28</v>
      </c>
      <c r="B13" s="18" t="s">
        <v>19</v>
      </c>
      <c r="C13" s="18">
        <v>1199</v>
      </c>
      <c r="D13" s="20">
        <v>1065</v>
      </c>
      <c r="E13" s="18">
        <v>1160</v>
      </c>
      <c r="F13" s="18" t="s">
        <v>19</v>
      </c>
      <c r="G13" s="18">
        <v>1169</v>
      </c>
      <c r="H13" s="18">
        <v>1198</v>
      </c>
      <c r="I13" s="19">
        <v>1309</v>
      </c>
      <c r="J13" s="18" t="s">
        <v>19</v>
      </c>
      <c r="K13" s="18">
        <f t="shared" si="0"/>
        <v>6</v>
      </c>
      <c r="L13" s="18">
        <f t="shared" si="1"/>
        <v>1309</v>
      </c>
      <c r="M13" s="18">
        <f t="shared" si="2"/>
        <v>1065</v>
      </c>
      <c r="N13" s="21">
        <f t="shared" si="3"/>
        <v>1183.3333333333333</v>
      </c>
      <c r="O13" s="22">
        <f t="shared" si="4"/>
        <v>0.22910798122065729</v>
      </c>
    </row>
    <row r="14" spans="1:15" ht="30" customHeight="1" x14ac:dyDescent="0.25">
      <c r="A14" s="17" t="s">
        <v>29</v>
      </c>
      <c r="B14" s="18">
        <v>289</v>
      </c>
      <c r="C14" s="18">
        <v>289</v>
      </c>
      <c r="D14" s="18">
        <v>289</v>
      </c>
      <c r="E14" s="18">
        <v>291</v>
      </c>
      <c r="F14" s="18">
        <v>289</v>
      </c>
      <c r="G14" s="19">
        <v>319</v>
      </c>
      <c r="H14" s="18">
        <v>297</v>
      </c>
      <c r="I14" s="18">
        <v>309</v>
      </c>
      <c r="J14" s="20">
        <v>279</v>
      </c>
      <c r="K14" s="18">
        <f t="shared" si="0"/>
        <v>9</v>
      </c>
      <c r="L14" s="18">
        <f t="shared" si="1"/>
        <v>319</v>
      </c>
      <c r="M14" s="18">
        <f t="shared" si="2"/>
        <v>279</v>
      </c>
      <c r="N14" s="21">
        <f t="shared" si="3"/>
        <v>294.55555555555554</v>
      </c>
      <c r="O14" s="22">
        <f t="shared" si="4"/>
        <v>0.14336917562724014</v>
      </c>
    </row>
    <row r="15" spans="1:15" ht="30" customHeight="1" x14ac:dyDescent="0.25">
      <c r="A15" s="17" t="s">
        <v>30</v>
      </c>
      <c r="B15" s="20">
        <v>359</v>
      </c>
      <c r="C15" s="18">
        <v>368</v>
      </c>
      <c r="D15" s="18" t="s">
        <v>19</v>
      </c>
      <c r="E15" s="18">
        <v>362</v>
      </c>
      <c r="F15" s="18" t="s">
        <v>19</v>
      </c>
      <c r="G15" s="19">
        <v>399</v>
      </c>
      <c r="H15" s="18" t="s">
        <v>19</v>
      </c>
      <c r="I15" s="19">
        <v>399</v>
      </c>
      <c r="J15" s="18" t="s">
        <v>19</v>
      </c>
      <c r="K15" s="18">
        <f t="shared" si="0"/>
        <v>5</v>
      </c>
      <c r="L15" s="18">
        <f t="shared" si="1"/>
        <v>399</v>
      </c>
      <c r="M15" s="18">
        <f t="shared" si="2"/>
        <v>359</v>
      </c>
      <c r="N15" s="21">
        <f t="shared" si="3"/>
        <v>377.4</v>
      </c>
      <c r="O15" s="22">
        <f t="shared" si="4"/>
        <v>0.11142061281337047</v>
      </c>
    </row>
    <row r="16" spans="1:15" ht="30" customHeight="1" x14ac:dyDescent="0.25">
      <c r="A16" s="17" t="s">
        <v>31</v>
      </c>
      <c r="B16" s="18">
        <v>229</v>
      </c>
      <c r="C16" s="18" t="s">
        <v>17</v>
      </c>
      <c r="D16" s="18">
        <v>230</v>
      </c>
      <c r="E16" s="18">
        <v>230</v>
      </c>
      <c r="F16" s="18">
        <v>230</v>
      </c>
      <c r="G16" s="19">
        <v>249</v>
      </c>
      <c r="H16" s="20">
        <v>219</v>
      </c>
      <c r="I16" s="19">
        <v>249</v>
      </c>
      <c r="J16" s="18" t="s">
        <v>19</v>
      </c>
      <c r="K16" s="18">
        <f t="shared" si="0"/>
        <v>7</v>
      </c>
      <c r="L16" s="18">
        <f t="shared" si="1"/>
        <v>249</v>
      </c>
      <c r="M16" s="18">
        <f t="shared" si="2"/>
        <v>219</v>
      </c>
      <c r="N16" s="21">
        <f t="shared" si="3"/>
        <v>233.71428571428572</v>
      </c>
      <c r="O16" s="22">
        <f t="shared" si="4"/>
        <v>0.13698630136986301</v>
      </c>
    </row>
    <row r="17" spans="1:15" ht="30" customHeight="1" x14ac:dyDescent="0.25">
      <c r="A17" s="17" t="s">
        <v>32</v>
      </c>
      <c r="B17" s="18">
        <v>304</v>
      </c>
      <c r="C17" s="18" t="s">
        <v>17</v>
      </c>
      <c r="D17" s="18">
        <v>319</v>
      </c>
      <c r="E17" s="20">
        <v>302</v>
      </c>
      <c r="F17" s="19">
        <v>428</v>
      </c>
      <c r="G17" s="18">
        <v>329</v>
      </c>
      <c r="H17" s="18">
        <v>328</v>
      </c>
      <c r="I17" s="18">
        <v>359</v>
      </c>
      <c r="J17" s="18" t="s">
        <v>19</v>
      </c>
      <c r="K17" s="18">
        <f t="shared" si="0"/>
        <v>7</v>
      </c>
      <c r="L17" s="18">
        <f t="shared" si="1"/>
        <v>428</v>
      </c>
      <c r="M17" s="18">
        <f t="shared" si="2"/>
        <v>302</v>
      </c>
      <c r="N17" s="21">
        <f t="shared" si="3"/>
        <v>338.42857142857144</v>
      </c>
      <c r="O17" s="22">
        <f t="shared" si="4"/>
        <v>0.41721854304635764</v>
      </c>
    </row>
    <row r="18" spans="1:15" ht="30" customHeight="1" x14ac:dyDescent="0.25">
      <c r="A18" s="17" t="s">
        <v>33</v>
      </c>
      <c r="B18" s="18">
        <v>1098</v>
      </c>
      <c r="C18" s="20">
        <v>1050</v>
      </c>
      <c r="D18" s="18">
        <v>1052</v>
      </c>
      <c r="E18" s="18">
        <v>1245</v>
      </c>
      <c r="F18" s="18">
        <v>1053</v>
      </c>
      <c r="G18" s="18">
        <v>1148</v>
      </c>
      <c r="H18" s="18" t="s">
        <v>19</v>
      </c>
      <c r="I18" s="19">
        <v>1373</v>
      </c>
      <c r="J18" s="18" t="s">
        <v>19</v>
      </c>
      <c r="K18" s="18">
        <f t="shared" si="0"/>
        <v>7</v>
      </c>
      <c r="L18" s="18">
        <f t="shared" si="1"/>
        <v>1373</v>
      </c>
      <c r="M18" s="18">
        <f t="shared" si="2"/>
        <v>1050</v>
      </c>
      <c r="N18" s="21">
        <f t="shared" si="3"/>
        <v>1145.5714285714287</v>
      </c>
      <c r="O18" s="22">
        <f t="shared" si="4"/>
        <v>0.30761904761904763</v>
      </c>
    </row>
    <row r="19" spans="1:15" ht="30" customHeight="1" x14ac:dyDescent="0.25">
      <c r="A19" s="17" t="s">
        <v>34</v>
      </c>
      <c r="B19" s="20">
        <v>379</v>
      </c>
      <c r="C19" s="18">
        <v>419</v>
      </c>
      <c r="D19" s="18">
        <v>449</v>
      </c>
      <c r="E19" s="18">
        <v>498</v>
      </c>
      <c r="F19" s="18" t="s">
        <v>19</v>
      </c>
      <c r="G19" s="18">
        <v>409</v>
      </c>
      <c r="H19" s="18">
        <v>398</v>
      </c>
      <c r="I19" s="19">
        <v>529</v>
      </c>
      <c r="J19" s="18" t="s">
        <v>19</v>
      </c>
      <c r="K19" s="18">
        <f t="shared" si="0"/>
        <v>7</v>
      </c>
      <c r="L19" s="18">
        <f t="shared" si="1"/>
        <v>529</v>
      </c>
      <c r="M19" s="18">
        <f t="shared" si="2"/>
        <v>379</v>
      </c>
      <c r="N19" s="21">
        <f t="shared" si="3"/>
        <v>440.14285714285717</v>
      </c>
      <c r="O19" s="22">
        <f t="shared" si="4"/>
        <v>0.39577836411609496</v>
      </c>
    </row>
    <row r="20" spans="1:15" ht="30" customHeight="1" x14ac:dyDescent="0.25">
      <c r="A20" s="17" t="s">
        <v>35</v>
      </c>
      <c r="B20" s="20">
        <v>929</v>
      </c>
      <c r="C20" s="18">
        <v>930</v>
      </c>
      <c r="D20" s="18">
        <v>931</v>
      </c>
      <c r="E20" s="18">
        <v>958</v>
      </c>
      <c r="F20" s="18">
        <v>931</v>
      </c>
      <c r="G20" s="18">
        <v>999</v>
      </c>
      <c r="H20" s="18" t="s">
        <v>19</v>
      </c>
      <c r="I20" s="19">
        <v>1399</v>
      </c>
      <c r="J20" s="18" t="s">
        <v>19</v>
      </c>
      <c r="K20" s="18">
        <f t="shared" si="0"/>
        <v>7</v>
      </c>
      <c r="L20" s="18">
        <f t="shared" si="1"/>
        <v>1399</v>
      </c>
      <c r="M20" s="18">
        <f t="shared" si="2"/>
        <v>929</v>
      </c>
      <c r="N20" s="21">
        <f t="shared" si="3"/>
        <v>1011</v>
      </c>
      <c r="O20" s="22">
        <f t="shared" si="4"/>
        <v>0.50592034445640477</v>
      </c>
    </row>
    <row r="21" spans="1:15" ht="30" customHeight="1" x14ac:dyDescent="0.25">
      <c r="A21" s="23" t="s">
        <v>36</v>
      </c>
      <c r="B21" s="24" t="s">
        <v>15</v>
      </c>
      <c r="C21" s="24" t="s">
        <v>15</v>
      </c>
      <c r="D21" s="24" t="s">
        <v>15</v>
      </c>
      <c r="E21" s="24" t="s">
        <v>15</v>
      </c>
      <c r="F21" s="24" t="s">
        <v>15</v>
      </c>
      <c r="G21" s="24" t="s">
        <v>15</v>
      </c>
      <c r="H21" s="24" t="s">
        <v>15</v>
      </c>
      <c r="I21" s="24" t="s">
        <v>15</v>
      </c>
      <c r="J21" s="24" t="s">
        <v>15</v>
      </c>
      <c r="K21" s="24" t="s">
        <v>15</v>
      </c>
      <c r="L21" s="24" t="s">
        <v>15</v>
      </c>
      <c r="M21" s="24" t="s">
        <v>15</v>
      </c>
      <c r="N21" s="24" t="s">
        <v>15</v>
      </c>
      <c r="O21" s="24" t="s">
        <v>15</v>
      </c>
    </row>
    <row r="22" spans="1:15" ht="30" customHeight="1" x14ac:dyDescent="0.25">
      <c r="A22" s="17" t="s">
        <v>37</v>
      </c>
      <c r="B22" s="20">
        <v>377</v>
      </c>
      <c r="C22" s="18" t="s">
        <v>17</v>
      </c>
      <c r="D22" s="18" t="s">
        <v>17</v>
      </c>
      <c r="E22" s="18">
        <v>438</v>
      </c>
      <c r="F22" s="18" t="s">
        <v>19</v>
      </c>
      <c r="G22" s="18">
        <v>419</v>
      </c>
      <c r="H22" s="18">
        <v>378</v>
      </c>
      <c r="I22" s="19">
        <v>499</v>
      </c>
      <c r="J22" s="18" t="s">
        <v>19</v>
      </c>
      <c r="K22" s="18">
        <f t="shared" si="0"/>
        <v>5</v>
      </c>
      <c r="L22" s="18">
        <f t="shared" si="1"/>
        <v>499</v>
      </c>
      <c r="M22" s="18">
        <f t="shared" si="2"/>
        <v>377</v>
      </c>
      <c r="N22" s="21">
        <f t="shared" si="3"/>
        <v>422.2</v>
      </c>
      <c r="O22" s="22">
        <f t="shared" si="4"/>
        <v>0.32360742705570295</v>
      </c>
    </row>
    <row r="23" spans="1:15" ht="30" customHeight="1" x14ac:dyDescent="0.25">
      <c r="A23" s="17" t="s">
        <v>38</v>
      </c>
      <c r="B23" s="20">
        <v>867</v>
      </c>
      <c r="C23" s="18">
        <v>871</v>
      </c>
      <c r="D23" s="18">
        <v>929</v>
      </c>
      <c r="E23" s="18" t="s">
        <v>19</v>
      </c>
      <c r="F23" s="18">
        <v>1031</v>
      </c>
      <c r="G23" s="18">
        <v>973</v>
      </c>
      <c r="H23" s="18">
        <v>1198</v>
      </c>
      <c r="I23" s="19">
        <v>1240</v>
      </c>
      <c r="J23" s="18" t="s">
        <v>19</v>
      </c>
      <c r="K23" s="18">
        <f t="shared" si="0"/>
        <v>7</v>
      </c>
      <c r="L23" s="18">
        <f t="shared" si="1"/>
        <v>1240</v>
      </c>
      <c r="M23" s="18">
        <f t="shared" si="2"/>
        <v>867</v>
      </c>
      <c r="N23" s="21">
        <f t="shared" si="3"/>
        <v>1015.5714285714286</v>
      </c>
      <c r="O23" s="22">
        <f t="shared" si="4"/>
        <v>0.43021914648212228</v>
      </c>
    </row>
    <row r="24" spans="1:15" ht="30" customHeight="1" x14ac:dyDescent="0.25">
      <c r="A24" s="17" t="s">
        <v>39</v>
      </c>
      <c r="B24" s="20">
        <v>159</v>
      </c>
      <c r="C24" s="18">
        <v>160</v>
      </c>
      <c r="D24" s="18">
        <v>161</v>
      </c>
      <c r="E24" s="18">
        <v>170</v>
      </c>
      <c r="F24" s="18">
        <v>161</v>
      </c>
      <c r="G24" s="18">
        <v>179</v>
      </c>
      <c r="H24" s="18">
        <v>188</v>
      </c>
      <c r="I24" s="19">
        <v>189</v>
      </c>
      <c r="J24" s="18" t="s">
        <v>19</v>
      </c>
      <c r="K24" s="18">
        <f t="shared" si="0"/>
        <v>8</v>
      </c>
      <c r="L24" s="18">
        <f t="shared" si="1"/>
        <v>189</v>
      </c>
      <c r="M24" s="18">
        <f t="shared" si="2"/>
        <v>159</v>
      </c>
      <c r="N24" s="21">
        <f t="shared" si="3"/>
        <v>170.875</v>
      </c>
      <c r="O24" s="22">
        <f t="shared" si="4"/>
        <v>0.18867924528301888</v>
      </c>
    </row>
    <row r="25" spans="1:15" ht="30" customHeight="1" x14ac:dyDescent="0.25">
      <c r="A25" s="17" t="s">
        <v>40</v>
      </c>
      <c r="B25" s="20">
        <v>295</v>
      </c>
      <c r="C25" s="18" t="s">
        <v>19</v>
      </c>
      <c r="D25" s="18" t="s">
        <v>19</v>
      </c>
      <c r="E25" s="18">
        <v>328</v>
      </c>
      <c r="F25" s="18">
        <v>359</v>
      </c>
      <c r="G25" s="18">
        <v>329</v>
      </c>
      <c r="H25" s="18">
        <v>298</v>
      </c>
      <c r="I25" s="19">
        <v>399</v>
      </c>
      <c r="J25" s="18" t="s">
        <v>19</v>
      </c>
      <c r="K25" s="18">
        <f t="shared" si="0"/>
        <v>6</v>
      </c>
      <c r="L25" s="18">
        <f t="shared" si="1"/>
        <v>399</v>
      </c>
      <c r="M25" s="18">
        <f t="shared" si="2"/>
        <v>295</v>
      </c>
      <c r="N25" s="21">
        <f t="shared" si="3"/>
        <v>334.66666666666669</v>
      </c>
      <c r="O25" s="22">
        <f t="shared" si="4"/>
        <v>0.35254237288135593</v>
      </c>
    </row>
    <row r="26" spans="1:15" ht="30" customHeight="1" x14ac:dyDescent="0.25">
      <c r="A26" s="17" t="s">
        <v>41</v>
      </c>
      <c r="B26" s="20">
        <v>745</v>
      </c>
      <c r="C26" s="18">
        <v>945</v>
      </c>
      <c r="D26" s="18">
        <v>930</v>
      </c>
      <c r="E26" s="18">
        <v>790</v>
      </c>
      <c r="F26" s="18">
        <v>1035</v>
      </c>
      <c r="G26" s="18" t="s">
        <v>17</v>
      </c>
      <c r="H26" s="18" t="s">
        <v>19</v>
      </c>
      <c r="I26" s="19">
        <v>1245</v>
      </c>
      <c r="J26" s="18" t="s">
        <v>19</v>
      </c>
      <c r="K26" s="18">
        <f t="shared" si="0"/>
        <v>6</v>
      </c>
      <c r="L26" s="18">
        <f t="shared" si="1"/>
        <v>1245</v>
      </c>
      <c r="M26" s="18">
        <f t="shared" si="2"/>
        <v>745</v>
      </c>
      <c r="N26" s="21">
        <f t="shared" si="3"/>
        <v>948.33333333333337</v>
      </c>
      <c r="O26" s="22">
        <f t="shared" si="4"/>
        <v>0.67114093959731547</v>
      </c>
    </row>
    <row r="27" spans="1:15" ht="30" customHeight="1" x14ac:dyDescent="0.25">
      <c r="A27" s="17" t="s">
        <v>42</v>
      </c>
      <c r="B27" s="18">
        <v>459</v>
      </c>
      <c r="C27" s="18">
        <v>460</v>
      </c>
      <c r="D27" s="18">
        <v>498</v>
      </c>
      <c r="E27" s="18">
        <v>579</v>
      </c>
      <c r="F27" s="19">
        <v>1272</v>
      </c>
      <c r="G27" s="18">
        <v>529</v>
      </c>
      <c r="H27" s="18" t="s">
        <v>17</v>
      </c>
      <c r="I27" s="18">
        <v>1065</v>
      </c>
      <c r="J27" s="20">
        <v>435</v>
      </c>
      <c r="K27" s="18">
        <f t="shared" si="0"/>
        <v>8</v>
      </c>
      <c r="L27" s="18">
        <f t="shared" si="1"/>
        <v>1272</v>
      </c>
      <c r="M27" s="18">
        <f t="shared" si="2"/>
        <v>435</v>
      </c>
      <c r="N27" s="21">
        <f t="shared" si="3"/>
        <v>662.125</v>
      </c>
      <c r="O27" s="22">
        <f t="shared" si="4"/>
        <v>1.9241379310344828</v>
      </c>
    </row>
    <row r="28" spans="1:15" ht="30" customHeight="1" x14ac:dyDescent="0.25">
      <c r="A28" s="17" t="s">
        <v>43</v>
      </c>
      <c r="B28" s="20">
        <v>872</v>
      </c>
      <c r="C28" s="18">
        <v>1141</v>
      </c>
      <c r="D28" s="18">
        <v>1142</v>
      </c>
      <c r="E28" s="18">
        <v>1140</v>
      </c>
      <c r="F28" s="18">
        <v>1144</v>
      </c>
      <c r="G28" s="18">
        <v>1273</v>
      </c>
      <c r="H28" s="18" t="s">
        <v>17</v>
      </c>
      <c r="I28" s="19">
        <v>1469</v>
      </c>
      <c r="J28" s="18" t="s">
        <v>19</v>
      </c>
      <c r="K28" s="18">
        <f t="shared" si="0"/>
        <v>7</v>
      </c>
      <c r="L28" s="18">
        <f t="shared" si="1"/>
        <v>1469</v>
      </c>
      <c r="M28" s="18">
        <f t="shared" si="2"/>
        <v>872</v>
      </c>
      <c r="N28" s="21">
        <f t="shared" si="3"/>
        <v>1168.7142857142858</v>
      </c>
      <c r="O28" s="22">
        <f t="shared" si="4"/>
        <v>0.68463302752293576</v>
      </c>
    </row>
    <row r="29" spans="1:15" ht="30" customHeight="1" x14ac:dyDescent="0.25">
      <c r="A29" s="17" t="s">
        <v>44</v>
      </c>
      <c r="B29" s="18">
        <v>864</v>
      </c>
      <c r="C29" s="18">
        <v>865</v>
      </c>
      <c r="D29" s="20">
        <v>833</v>
      </c>
      <c r="E29" s="18">
        <v>866</v>
      </c>
      <c r="F29" s="20">
        <v>833</v>
      </c>
      <c r="G29" s="18">
        <v>980</v>
      </c>
      <c r="H29" s="18">
        <v>866</v>
      </c>
      <c r="I29" s="19">
        <v>1446</v>
      </c>
      <c r="J29" s="18" t="s">
        <v>19</v>
      </c>
      <c r="K29" s="18">
        <f t="shared" si="0"/>
        <v>8</v>
      </c>
      <c r="L29" s="18">
        <f t="shared" si="1"/>
        <v>1446</v>
      </c>
      <c r="M29" s="18">
        <f t="shared" si="2"/>
        <v>833</v>
      </c>
      <c r="N29" s="21">
        <f t="shared" si="3"/>
        <v>944.125</v>
      </c>
      <c r="O29" s="22">
        <f t="shared" si="4"/>
        <v>0.73589435774309719</v>
      </c>
    </row>
    <row r="30" spans="1:15" ht="30" customHeight="1" x14ac:dyDescent="0.25">
      <c r="A30" s="23" t="s">
        <v>45</v>
      </c>
      <c r="B30" s="24" t="s">
        <v>15</v>
      </c>
      <c r="C30" s="24" t="s">
        <v>15</v>
      </c>
      <c r="D30" s="24" t="s">
        <v>15</v>
      </c>
      <c r="E30" s="24" t="s">
        <v>15</v>
      </c>
      <c r="F30" s="24" t="s">
        <v>15</v>
      </c>
      <c r="G30" s="24" t="s">
        <v>15</v>
      </c>
      <c r="H30" s="24" t="s">
        <v>15</v>
      </c>
      <c r="I30" s="24" t="s">
        <v>15</v>
      </c>
      <c r="J30" s="24" t="s">
        <v>15</v>
      </c>
      <c r="K30" s="24" t="s">
        <v>15</v>
      </c>
      <c r="L30" s="24" t="s">
        <v>15</v>
      </c>
      <c r="M30" s="24" t="s">
        <v>15</v>
      </c>
      <c r="N30" s="24" t="s">
        <v>15</v>
      </c>
      <c r="O30" s="24" t="s">
        <v>15</v>
      </c>
    </row>
    <row r="31" spans="1:15" ht="30" customHeight="1" x14ac:dyDescent="0.25">
      <c r="A31" s="17" t="s">
        <v>46</v>
      </c>
      <c r="B31" s="18">
        <v>695</v>
      </c>
      <c r="C31" s="18">
        <v>799</v>
      </c>
      <c r="D31" s="18">
        <v>798</v>
      </c>
      <c r="E31" s="18">
        <v>799</v>
      </c>
      <c r="F31" s="19">
        <v>998</v>
      </c>
      <c r="G31" s="18">
        <v>849</v>
      </c>
      <c r="H31" s="20">
        <v>675</v>
      </c>
      <c r="I31" s="18">
        <v>849</v>
      </c>
      <c r="J31" s="18">
        <v>699</v>
      </c>
      <c r="K31" s="18">
        <f t="shared" si="0"/>
        <v>9</v>
      </c>
      <c r="L31" s="18">
        <f t="shared" si="1"/>
        <v>998</v>
      </c>
      <c r="M31" s="18">
        <f t="shared" si="2"/>
        <v>675</v>
      </c>
      <c r="N31" s="21">
        <f t="shared" si="3"/>
        <v>795.66666666666663</v>
      </c>
      <c r="O31" s="22">
        <f t="shared" si="4"/>
        <v>0.47851851851851851</v>
      </c>
    </row>
    <row r="32" spans="1:15" ht="30" customHeight="1" x14ac:dyDescent="0.25">
      <c r="A32" s="17" t="s">
        <v>47</v>
      </c>
      <c r="B32" s="18">
        <v>695</v>
      </c>
      <c r="C32" s="18">
        <v>799</v>
      </c>
      <c r="D32" s="18">
        <v>798</v>
      </c>
      <c r="E32" s="19">
        <v>849</v>
      </c>
      <c r="F32" s="18" t="s">
        <v>19</v>
      </c>
      <c r="G32" s="18">
        <v>699</v>
      </c>
      <c r="H32" s="20">
        <v>689</v>
      </c>
      <c r="I32" s="18">
        <v>799</v>
      </c>
      <c r="J32" s="18">
        <v>799</v>
      </c>
      <c r="K32" s="18">
        <f t="shared" si="0"/>
        <v>8</v>
      </c>
      <c r="L32" s="18">
        <f t="shared" si="1"/>
        <v>849</v>
      </c>
      <c r="M32" s="18">
        <f t="shared" si="2"/>
        <v>689</v>
      </c>
      <c r="N32" s="21">
        <f t="shared" si="3"/>
        <v>765.875</v>
      </c>
      <c r="O32" s="22">
        <f t="shared" si="4"/>
        <v>0.23222060957910015</v>
      </c>
    </row>
    <row r="33" spans="1:15" ht="30" customHeight="1" x14ac:dyDescent="0.25">
      <c r="A33" s="17" t="s">
        <v>48</v>
      </c>
      <c r="B33" s="19">
        <v>1898</v>
      </c>
      <c r="C33" s="18">
        <v>1399</v>
      </c>
      <c r="D33" s="18">
        <v>1598</v>
      </c>
      <c r="E33" s="18">
        <v>1198</v>
      </c>
      <c r="F33" s="18" t="s">
        <v>19</v>
      </c>
      <c r="G33" s="18" t="s">
        <v>17</v>
      </c>
      <c r="H33" s="20">
        <v>989</v>
      </c>
      <c r="I33" s="18" t="s">
        <v>19</v>
      </c>
      <c r="J33" s="18">
        <v>1699</v>
      </c>
      <c r="K33" s="18">
        <f t="shared" si="0"/>
        <v>6</v>
      </c>
      <c r="L33" s="18">
        <f t="shared" si="1"/>
        <v>1898</v>
      </c>
      <c r="M33" s="18">
        <f t="shared" si="2"/>
        <v>989</v>
      </c>
      <c r="N33" s="21">
        <f t="shared" si="3"/>
        <v>1463.5</v>
      </c>
      <c r="O33" s="22">
        <f t="shared" si="4"/>
        <v>0.91911021233569257</v>
      </c>
    </row>
    <row r="34" spans="1:15" ht="30" customHeight="1" x14ac:dyDescent="0.25">
      <c r="A34" s="17" t="s">
        <v>49</v>
      </c>
      <c r="B34" s="18">
        <v>1679</v>
      </c>
      <c r="C34" s="20">
        <v>1399</v>
      </c>
      <c r="D34" s="19">
        <v>1998</v>
      </c>
      <c r="E34" s="18">
        <v>1798</v>
      </c>
      <c r="F34" s="18" t="s">
        <v>19</v>
      </c>
      <c r="G34" s="18" t="s">
        <v>19</v>
      </c>
      <c r="H34" s="18" t="s">
        <v>19</v>
      </c>
      <c r="I34" s="18">
        <v>1499</v>
      </c>
      <c r="J34" s="18">
        <v>1549</v>
      </c>
      <c r="K34" s="18">
        <f t="shared" si="0"/>
        <v>6</v>
      </c>
      <c r="L34" s="18">
        <f t="shared" si="1"/>
        <v>1998</v>
      </c>
      <c r="M34" s="18">
        <f t="shared" si="2"/>
        <v>1399</v>
      </c>
      <c r="N34" s="21">
        <f t="shared" si="3"/>
        <v>1653.6666666666667</v>
      </c>
      <c r="O34" s="22">
        <f t="shared" si="4"/>
        <v>0.42816297355253752</v>
      </c>
    </row>
    <row r="35" spans="1:15" ht="30" customHeight="1" x14ac:dyDescent="0.25">
      <c r="A35" s="17" t="s">
        <v>50</v>
      </c>
      <c r="B35" s="19">
        <v>2798</v>
      </c>
      <c r="C35" s="18">
        <v>2699</v>
      </c>
      <c r="D35" s="20">
        <v>1698</v>
      </c>
      <c r="E35" s="18">
        <v>2298</v>
      </c>
      <c r="F35" s="18" t="s">
        <v>19</v>
      </c>
      <c r="G35" s="18" t="s">
        <v>17</v>
      </c>
      <c r="H35" s="18">
        <v>1985</v>
      </c>
      <c r="I35" s="18">
        <v>2699</v>
      </c>
      <c r="J35" s="18">
        <v>2399</v>
      </c>
      <c r="K35" s="18">
        <f t="shared" si="0"/>
        <v>7</v>
      </c>
      <c r="L35" s="18">
        <f t="shared" si="1"/>
        <v>2798</v>
      </c>
      <c r="M35" s="18">
        <f t="shared" si="2"/>
        <v>1698</v>
      </c>
      <c r="N35" s="21">
        <f t="shared" si="3"/>
        <v>2368</v>
      </c>
      <c r="O35" s="22">
        <f t="shared" si="4"/>
        <v>0.64782096584216731</v>
      </c>
    </row>
    <row r="36" spans="1:15" ht="30" customHeight="1" x14ac:dyDescent="0.25">
      <c r="A36" s="17" t="s">
        <v>51</v>
      </c>
      <c r="B36" s="20">
        <v>1398</v>
      </c>
      <c r="C36" s="18">
        <v>1869</v>
      </c>
      <c r="D36" s="18">
        <v>1698</v>
      </c>
      <c r="E36" s="18">
        <v>1945</v>
      </c>
      <c r="F36" s="18" t="s">
        <v>19</v>
      </c>
      <c r="G36" s="18">
        <v>1889</v>
      </c>
      <c r="H36" s="19">
        <v>2485</v>
      </c>
      <c r="I36" s="18">
        <v>1899</v>
      </c>
      <c r="J36" s="18">
        <v>1899</v>
      </c>
      <c r="K36" s="18">
        <f t="shared" si="0"/>
        <v>8</v>
      </c>
      <c r="L36" s="18">
        <f t="shared" si="1"/>
        <v>2485</v>
      </c>
      <c r="M36" s="18">
        <f t="shared" si="2"/>
        <v>1398</v>
      </c>
      <c r="N36" s="21">
        <f t="shared" si="3"/>
        <v>1885.25</v>
      </c>
      <c r="O36" s="22">
        <f t="shared" si="4"/>
        <v>0.77753934191702434</v>
      </c>
    </row>
    <row r="37" spans="1:15" ht="30" customHeight="1" x14ac:dyDescent="0.25">
      <c r="A37" s="17" t="s">
        <v>52</v>
      </c>
      <c r="B37" s="20">
        <v>2995</v>
      </c>
      <c r="C37" s="18">
        <v>3043</v>
      </c>
      <c r="D37" s="19">
        <v>3567</v>
      </c>
      <c r="E37" s="18">
        <v>3161</v>
      </c>
      <c r="F37" s="18">
        <v>3471</v>
      </c>
      <c r="G37" s="18" t="s">
        <v>17</v>
      </c>
      <c r="H37" s="18">
        <v>3071</v>
      </c>
      <c r="I37" s="18">
        <v>3090</v>
      </c>
      <c r="J37" s="18" t="s">
        <v>19</v>
      </c>
      <c r="K37" s="18">
        <f t="shared" si="0"/>
        <v>7</v>
      </c>
      <c r="L37" s="18">
        <f t="shared" si="1"/>
        <v>3567</v>
      </c>
      <c r="M37" s="18">
        <f t="shared" si="2"/>
        <v>2995</v>
      </c>
      <c r="N37" s="21">
        <f t="shared" si="3"/>
        <v>3199.7142857142858</v>
      </c>
      <c r="O37" s="22">
        <f t="shared" si="4"/>
        <v>0.19098497495826378</v>
      </c>
    </row>
    <row r="38" spans="1:15" ht="30" customHeight="1" x14ac:dyDescent="0.25">
      <c r="A38" s="17" t="s">
        <v>53</v>
      </c>
      <c r="B38" s="18">
        <v>1384</v>
      </c>
      <c r="C38" s="18">
        <v>1391</v>
      </c>
      <c r="D38" s="18">
        <v>1391</v>
      </c>
      <c r="E38" s="18">
        <v>1360</v>
      </c>
      <c r="F38" s="18">
        <v>1341</v>
      </c>
      <c r="G38" s="18">
        <v>1427</v>
      </c>
      <c r="H38" s="20">
        <v>1321</v>
      </c>
      <c r="I38" s="19">
        <v>1534</v>
      </c>
      <c r="J38" s="18" t="s">
        <v>19</v>
      </c>
      <c r="K38" s="18">
        <f t="shared" si="0"/>
        <v>8</v>
      </c>
      <c r="L38" s="18">
        <f t="shared" si="1"/>
        <v>1534</v>
      </c>
      <c r="M38" s="18">
        <f t="shared" si="2"/>
        <v>1321</v>
      </c>
      <c r="N38" s="21">
        <f t="shared" si="3"/>
        <v>1393.625</v>
      </c>
      <c r="O38" s="22">
        <f t="shared" si="4"/>
        <v>0.16124148372445118</v>
      </c>
    </row>
    <row r="39" spans="1:15" ht="30" customHeight="1" x14ac:dyDescent="0.25">
      <c r="A39" s="17" t="s">
        <v>54</v>
      </c>
      <c r="B39" s="18">
        <v>2033</v>
      </c>
      <c r="C39" s="20">
        <v>2028</v>
      </c>
      <c r="D39" s="18">
        <v>2042</v>
      </c>
      <c r="E39" s="18" t="s">
        <v>19</v>
      </c>
      <c r="F39" s="18" t="s">
        <v>19</v>
      </c>
      <c r="G39" s="18">
        <v>2553</v>
      </c>
      <c r="H39" s="18">
        <v>2074</v>
      </c>
      <c r="I39" s="19">
        <v>2646</v>
      </c>
      <c r="J39" s="18" t="s">
        <v>19</v>
      </c>
      <c r="K39" s="18">
        <f t="shared" si="0"/>
        <v>6</v>
      </c>
      <c r="L39" s="18">
        <f t="shared" si="1"/>
        <v>2646</v>
      </c>
      <c r="M39" s="18">
        <f t="shared" si="2"/>
        <v>2028</v>
      </c>
      <c r="N39" s="21">
        <f t="shared" si="3"/>
        <v>2229.3333333333335</v>
      </c>
      <c r="O39" s="22">
        <f t="shared" si="4"/>
        <v>0.30473372781065089</v>
      </c>
    </row>
    <row r="40" spans="1:15" ht="30" customHeight="1" x14ac:dyDescent="0.25">
      <c r="A40" s="17" t="s">
        <v>55</v>
      </c>
      <c r="B40" s="18">
        <v>1206</v>
      </c>
      <c r="C40" s="18">
        <v>1432</v>
      </c>
      <c r="D40" s="18">
        <v>1184</v>
      </c>
      <c r="E40" s="18">
        <v>1447</v>
      </c>
      <c r="F40" s="18" t="s">
        <v>19</v>
      </c>
      <c r="G40" s="18">
        <v>1292</v>
      </c>
      <c r="H40" s="20">
        <v>1075</v>
      </c>
      <c r="I40" s="19">
        <v>1469</v>
      </c>
      <c r="J40" s="18" t="s">
        <v>19</v>
      </c>
      <c r="K40" s="18">
        <f t="shared" si="0"/>
        <v>7</v>
      </c>
      <c r="L40" s="18">
        <f t="shared" si="1"/>
        <v>1469</v>
      </c>
      <c r="M40" s="18">
        <f t="shared" si="2"/>
        <v>1075</v>
      </c>
      <c r="N40" s="21">
        <f t="shared" si="3"/>
        <v>1300.7142857142858</v>
      </c>
      <c r="O40" s="22">
        <f t="shared" si="4"/>
        <v>0.36651162790697672</v>
      </c>
    </row>
    <row r="41" spans="1:15" ht="30" customHeight="1" x14ac:dyDescent="0.25">
      <c r="A41" s="17" t="s">
        <v>56</v>
      </c>
      <c r="B41" s="20">
        <v>2749</v>
      </c>
      <c r="C41" s="18">
        <v>2830</v>
      </c>
      <c r="D41" s="18" t="s">
        <v>19</v>
      </c>
      <c r="E41" s="18">
        <v>2825</v>
      </c>
      <c r="F41" s="18" t="s">
        <v>19</v>
      </c>
      <c r="G41" s="18">
        <v>2951</v>
      </c>
      <c r="H41" s="19">
        <v>3230</v>
      </c>
      <c r="I41" s="18">
        <v>3032</v>
      </c>
      <c r="J41" s="18" t="s">
        <v>19</v>
      </c>
      <c r="K41" s="18">
        <f t="shared" si="0"/>
        <v>6</v>
      </c>
      <c r="L41" s="18">
        <f t="shared" si="1"/>
        <v>3230</v>
      </c>
      <c r="M41" s="18">
        <f t="shared" si="2"/>
        <v>2749</v>
      </c>
      <c r="N41" s="21">
        <f t="shared" si="3"/>
        <v>2936.1666666666665</v>
      </c>
      <c r="O41" s="22">
        <f t="shared" si="4"/>
        <v>0.17497271735176428</v>
      </c>
    </row>
    <row r="42" spans="1:15" ht="30" customHeight="1" x14ac:dyDescent="0.25">
      <c r="A42" s="17" t="s">
        <v>57</v>
      </c>
      <c r="B42" s="18">
        <v>795</v>
      </c>
      <c r="C42" s="18">
        <v>665</v>
      </c>
      <c r="D42" s="18" t="s">
        <v>19</v>
      </c>
      <c r="E42" s="19">
        <v>797</v>
      </c>
      <c r="F42" s="18" t="s">
        <v>19</v>
      </c>
      <c r="G42" s="18">
        <v>665</v>
      </c>
      <c r="H42" s="18" t="s">
        <v>19</v>
      </c>
      <c r="I42" s="20">
        <v>599</v>
      </c>
      <c r="J42" s="18" t="s">
        <v>19</v>
      </c>
      <c r="K42" s="18">
        <f t="shared" si="0"/>
        <v>5</v>
      </c>
      <c r="L42" s="18">
        <f t="shared" si="1"/>
        <v>797</v>
      </c>
      <c r="M42" s="18">
        <f t="shared" si="2"/>
        <v>599</v>
      </c>
      <c r="N42" s="21">
        <f t="shared" si="3"/>
        <v>704.2</v>
      </c>
      <c r="O42" s="22">
        <f t="shared" si="4"/>
        <v>0.330550918196995</v>
      </c>
    </row>
    <row r="43" spans="1:15" ht="30" customHeight="1" x14ac:dyDescent="0.25">
      <c r="A43" s="17" t="s">
        <v>58</v>
      </c>
      <c r="B43" s="20">
        <v>1715</v>
      </c>
      <c r="C43" s="18">
        <v>1784</v>
      </c>
      <c r="D43" s="18" t="s">
        <v>19</v>
      </c>
      <c r="E43" s="19">
        <v>1884</v>
      </c>
      <c r="F43" s="18" t="s">
        <v>19</v>
      </c>
      <c r="G43" s="18">
        <v>1837</v>
      </c>
      <c r="H43" s="18">
        <v>1831</v>
      </c>
      <c r="I43" s="18">
        <v>1837</v>
      </c>
      <c r="J43" s="18" t="s">
        <v>19</v>
      </c>
      <c r="K43" s="18">
        <f t="shared" si="0"/>
        <v>6</v>
      </c>
      <c r="L43" s="18">
        <f t="shared" si="1"/>
        <v>1884</v>
      </c>
      <c r="M43" s="18">
        <f t="shared" si="2"/>
        <v>1715</v>
      </c>
      <c r="N43" s="21">
        <f t="shared" si="3"/>
        <v>1814.6666666666667</v>
      </c>
      <c r="O43" s="22">
        <f t="shared" si="4"/>
        <v>9.8542274052478132E-2</v>
      </c>
    </row>
    <row r="44" spans="1:15" ht="30" customHeight="1" x14ac:dyDescent="0.25">
      <c r="A44" s="23" t="s">
        <v>59</v>
      </c>
      <c r="B44" s="24" t="s">
        <v>15</v>
      </c>
      <c r="C44" s="24" t="s">
        <v>15</v>
      </c>
      <c r="D44" s="24" t="s">
        <v>15</v>
      </c>
      <c r="E44" s="24" t="s">
        <v>15</v>
      </c>
      <c r="F44" s="24" t="s">
        <v>15</v>
      </c>
      <c r="G44" s="24" t="s">
        <v>15</v>
      </c>
      <c r="H44" s="24" t="s">
        <v>15</v>
      </c>
      <c r="I44" s="24" t="s">
        <v>15</v>
      </c>
      <c r="J44" s="24" t="s">
        <v>15</v>
      </c>
      <c r="K44" s="24" t="s">
        <v>15</v>
      </c>
      <c r="L44" s="24" t="s">
        <v>15</v>
      </c>
      <c r="M44" s="24" t="s">
        <v>15</v>
      </c>
      <c r="N44" s="24" t="s">
        <v>15</v>
      </c>
      <c r="O44" s="24" t="s">
        <v>15</v>
      </c>
    </row>
    <row r="45" spans="1:15" ht="30" customHeight="1" x14ac:dyDescent="0.25">
      <c r="A45" s="17" t="s">
        <v>60</v>
      </c>
      <c r="B45" s="18">
        <v>1095</v>
      </c>
      <c r="C45" s="18">
        <v>1099</v>
      </c>
      <c r="D45" s="18" t="s">
        <v>19</v>
      </c>
      <c r="E45" s="20">
        <v>998</v>
      </c>
      <c r="F45" s="19">
        <v>1394</v>
      </c>
      <c r="G45" s="18" t="s">
        <v>19</v>
      </c>
      <c r="H45" s="20">
        <v>998</v>
      </c>
      <c r="I45" s="18">
        <v>999</v>
      </c>
      <c r="J45" s="18" t="s">
        <v>19</v>
      </c>
      <c r="K45" s="18">
        <f t="shared" si="0"/>
        <v>6</v>
      </c>
      <c r="L45" s="18">
        <f t="shared" si="1"/>
        <v>1394</v>
      </c>
      <c r="M45" s="18">
        <f t="shared" si="2"/>
        <v>998</v>
      </c>
      <c r="N45" s="21">
        <f t="shared" si="3"/>
        <v>1097.1666666666667</v>
      </c>
      <c r="O45" s="22">
        <f t="shared" si="4"/>
        <v>0.39679358717434871</v>
      </c>
    </row>
    <row r="46" spans="1:15" ht="30" customHeight="1" x14ac:dyDescent="0.25">
      <c r="A46" s="17" t="s">
        <v>61</v>
      </c>
      <c r="B46" s="18">
        <v>1898</v>
      </c>
      <c r="C46" s="18">
        <v>1799</v>
      </c>
      <c r="D46" s="18">
        <v>2279</v>
      </c>
      <c r="E46" s="18">
        <v>1998</v>
      </c>
      <c r="F46" s="18">
        <v>2279</v>
      </c>
      <c r="G46" s="18">
        <v>2149</v>
      </c>
      <c r="H46" s="20">
        <v>1798</v>
      </c>
      <c r="I46" s="19">
        <v>2499</v>
      </c>
      <c r="J46" s="18" t="s">
        <v>19</v>
      </c>
      <c r="K46" s="18">
        <f t="shared" si="0"/>
        <v>8</v>
      </c>
      <c r="L46" s="18">
        <f t="shared" si="1"/>
        <v>2499</v>
      </c>
      <c r="M46" s="18">
        <f t="shared" si="2"/>
        <v>1798</v>
      </c>
      <c r="N46" s="21">
        <f t="shared" si="3"/>
        <v>2087.375</v>
      </c>
      <c r="O46" s="22">
        <f t="shared" si="4"/>
        <v>0.38987764182424917</v>
      </c>
    </row>
    <row r="47" spans="1:15" ht="30" customHeight="1" x14ac:dyDescent="0.25">
      <c r="A47" s="17" t="s">
        <v>62</v>
      </c>
      <c r="B47" s="25">
        <v>1498</v>
      </c>
      <c r="C47" s="19">
        <v>1899</v>
      </c>
      <c r="D47" s="25" t="s">
        <v>19</v>
      </c>
      <c r="E47" s="25">
        <v>1468</v>
      </c>
      <c r="F47" s="25" t="s">
        <v>19</v>
      </c>
      <c r="G47" s="20">
        <v>1199</v>
      </c>
      <c r="H47" s="25">
        <v>1485</v>
      </c>
      <c r="I47" s="25" t="s">
        <v>19</v>
      </c>
      <c r="J47" s="25" t="s">
        <v>19</v>
      </c>
      <c r="K47" s="18">
        <f t="shared" si="0"/>
        <v>5</v>
      </c>
      <c r="L47" s="18">
        <f t="shared" si="1"/>
        <v>1899</v>
      </c>
      <c r="M47" s="18">
        <f t="shared" si="2"/>
        <v>1199</v>
      </c>
      <c r="N47" s="21">
        <f t="shared" si="3"/>
        <v>1509.8</v>
      </c>
      <c r="O47" s="22">
        <f t="shared" si="4"/>
        <v>0.58381984987489577</v>
      </c>
    </row>
    <row r="48" spans="1:15" ht="30" customHeight="1" x14ac:dyDescent="0.25">
      <c r="A48" s="17" t="s">
        <v>63</v>
      </c>
      <c r="B48" s="20">
        <v>259</v>
      </c>
      <c r="C48" s="25">
        <v>284</v>
      </c>
      <c r="D48" s="19">
        <v>397</v>
      </c>
      <c r="E48" s="20">
        <v>259</v>
      </c>
      <c r="F48" s="19">
        <v>397</v>
      </c>
      <c r="G48" s="25" t="s">
        <v>19</v>
      </c>
      <c r="H48" s="25" t="s">
        <v>19</v>
      </c>
      <c r="I48" s="25">
        <v>277</v>
      </c>
      <c r="J48" s="25" t="s">
        <v>19</v>
      </c>
      <c r="K48" s="18">
        <f t="shared" si="0"/>
        <v>6</v>
      </c>
      <c r="L48" s="18">
        <f t="shared" si="1"/>
        <v>397</v>
      </c>
      <c r="M48" s="18">
        <f t="shared" si="2"/>
        <v>259</v>
      </c>
      <c r="N48" s="21">
        <f t="shared" si="3"/>
        <v>312.16666666666669</v>
      </c>
      <c r="O48" s="22">
        <f t="shared" si="4"/>
        <v>0.53281853281853286</v>
      </c>
    </row>
    <row r="49" spans="1:15" ht="30" customHeight="1" x14ac:dyDescent="0.25">
      <c r="A49" s="17" t="s">
        <v>64</v>
      </c>
      <c r="B49" s="20">
        <v>329</v>
      </c>
      <c r="C49" s="25">
        <v>349</v>
      </c>
      <c r="D49" s="20">
        <v>329</v>
      </c>
      <c r="E49" s="25">
        <v>414</v>
      </c>
      <c r="F49" s="25" t="s">
        <v>19</v>
      </c>
      <c r="G49" s="18" t="s">
        <v>19</v>
      </c>
      <c r="H49" s="25">
        <v>385</v>
      </c>
      <c r="I49" s="19">
        <v>449</v>
      </c>
      <c r="J49" s="25" t="s">
        <v>19</v>
      </c>
      <c r="K49" s="18">
        <f t="shared" si="0"/>
        <v>6</v>
      </c>
      <c r="L49" s="18">
        <f t="shared" si="1"/>
        <v>449</v>
      </c>
      <c r="M49" s="18">
        <f t="shared" si="2"/>
        <v>329</v>
      </c>
      <c r="N49" s="21">
        <f t="shared" si="3"/>
        <v>375.83333333333331</v>
      </c>
      <c r="O49" s="22">
        <f t="shared" si="4"/>
        <v>0.36474164133738601</v>
      </c>
    </row>
    <row r="50" spans="1:15" ht="30" customHeight="1" x14ac:dyDescent="0.25">
      <c r="A50" s="17" t="s">
        <v>65</v>
      </c>
      <c r="B50" s="20">
        <v>517</v>
      </c>
      <c r="C50" s="25">
        <v>580</v>
      </c>
      <c r="D50" s="19">
        <v>589</v>
      </c>
      <c r="E50" s="25">
        <v>538</v>
      </c>
      <c r="F50" s="25">
        <v>565</v>
      </c>
      <c r="G50" s="18">
        <v>579</v>
      </c>
      <c r="H50" s="25" t="s">
        <v>19</v>
      </c>
      <c r="I50" s="25" t="s">
        <v>19</v>
      </c>
      <c r="J50" s="25" t="s">
        <v>19</v>
      </c>
      <c r="K50" s="18">
        <f t="shared" si="0"/>
        <v>6</v>
      </c>
      <c r="L50" s="18">
        <f t="shared" si="1"/>
        <v>589</v>
      </c>
      <c r="M50" s="18">
        <f t="shared" si="2"/>
        <v>517</v>
      </c>
      <c r="N50" s="21">
        <f t="shared" si="3"/>
        <v>561.33333333333337</v>
      </c>
      <c r="O50" s="22">
        <f t="shared" si="4"/>
        <v>0.13926499032882012</v>
      </c>
    </row>
    <row r="51" spans="1:15" ht="30" customHeight="1" x14ac:dyDescent="0.25">
      <c r="A51" s="17" t="s">
        <v>66</v>
      </c>
      <c r="B51" s="20">
        <v>859</v>
      </c>
      <c r="C51" s="25">
        <v>869</v>
      </c>
      <c r="D51" s="25" t="s">
        <v>19</v>
      </c>
      <c r="E51" s="25">
        <v>998</v>
      </c>
      <c r="F51" s="19">
        <v>1198</v>
      </c>
      <c r="G51" s="18">
        <v>998</v>
      </c>
      <c r="H51" s="25" t="s">
        <v>19</v>
      </c>
      <c r="I51" s="25" t="s">
        <v>19</v>
      </c>
      <c r="J51" s="25" t="s">
        <v>19</v>
      </c>
      <c r="K51" s="18">
        <f t="shared" si="0"/>
        <v>5</v>
      </c>
      <c r="L51" s="18">
        <f t="shared" si="1"/>
        <v>1198</v>
      </c>
      <c r="M51" s="18">
        <f t="shared" si="2"/>
        <v>859</v>
      </c>
      <c r="N51" s="21">
        <f t="shared" si="3"/>
        <v>984.4</v>
      </c>
      <c r="O51" s="22">
        <f t="shared" si="4"/>
        <v>0.39464493597206052</v>
      </c>
    </row>
    <row r="52" spans="1:15" ht="30" customHeight="1" x14ac:dyDescent="0.25">
      <c r="A52" s="23" t="s">
        <v>67</v>
      </c>
      <c r="B52" s="24" t="s">
        <v>15</v>
      </c>
      <c r="C52" s="24" t="s">
        <v>15</v>
      </c>
      <c r="D52" s="24" t="s">
        <v>15</v>
      </c>
      <c r="E52" s="24" t="s">
        <v>15</v>
      </c>
      <c r="F52" s="24" t="s">
        <v>15</v>
      </c>
      <c r="G52" s="24" t="s">
        <v>15</v>
      </c>
      <c r="H52" s="24" t="s">
        <v>15</v>
      </c>
      <c r="I52" s="24" t="s">
        <v>15</v>
      </c>
      <c r="J52" s="24" t="s">
        <v>15</v>
      </c>
      <c r="K52" s="24" t="s">
        <v>15</v>
      </c>
      <c r="L52" s="24" t="s">
        <v>15</v>
      </c>
      <c r="M52" s="24" t="s">
        <v>15</v>
      </c>
      <c r="N52" s="24" t="s">
        <v>15</v>
      </c>
      <c r="O52" s="24" t="s">
        <v>15</v>
      </c>
    </row>
    <row r="53" spans="1:15" ht="30" customHeight="1" x14ac:dyDescent="0.25">
      <c r="A53" s="17" t="s">
        <v>68</v>
      </c>
      <c r="B53" s="25">
        <v>298</v>
      </c>
      <c r="C53" s="20">
        <v>249</v>
      </c>
      <c r="D53" s="19">
        <v>499</v>
      </c>
      <c r="E53" s="25">
        <v>369</v>
      </c>
      <c r="F53" s="19">
        <v>499</v>
      </c>
      <c r="G53" s="18">
        <v>269</v>
      </c>
      <c r="H53" s="25" t="s">
        <v>17</v>
      </c>
      <c r="I53" s="25" t="s">
        <v>17</v>
      </c>
      <c r="J53" s="25">
        <v>250</v>
      </c>
      <c r="K53" s="18">
        <f t="shared" si="0"/>
        <v>7</v>
      </c>
      <c r="L53" s="18">
        <f t="shared" si="1"/>
        <v>499</v>
      </c>
      <c r="M53" s="18">
        <f t="shared" si="2"/>
        <v>249</v>
      </c>
      <c r="N53" s="21">
        <f t="shared" si="3"/>
        <v>347.57142857142856</v>
      </c>
      <c r="O53" s="22">
        <f t="shared" si="4"/>
        <v>1.0040160642570282</v>
      </c>
    </row>
    <row r="54" spans="1:15" ht="30" customHeight="1" x14ac:dyDescent="0.25">
      <c r="A54" s="17" t="s">
        <v>69</v>
      </c>
      <c r="B54" s="25">
        <v>94</v>
      </c>
      <c r="C54" s="25">
        <v>96</v>
      </c>
      <c r="D54" s="25">
        <v>97</v>
      </c>
      <c r="E54" s="25">
        <v>138</v>
      </c>
      <c r="F54" s="25">
        <v>97</v>
      </c>
      <c r="G54" s="18" t="s">
        <v>19</v>
      </c>
      <c r="H54" s="25">
        <v>128</v>
      </c>
      <c r="I54" s="19">
        <v>169</v>
      </c>
      <c r="J54" s="20">
        <v>75</v>
      </c>
      <c r="K54" s="18">
        <f t="shared" si="0"/>
        <v>8</v>
      </c>
      <c r="L54" s="18">
        <f t="shared" si="1"/>
        <v>169</v>
      </c>
      <c r="M54" s="18">
        <f t="shared" si="2"/>
        <v>75</v>
      </c>
      <c r="N54" s="21">
        <f t="shared" si="3"/>
        <v>111.75</v>
      </c>
      <c r="O54" s="22">
        <f t="shared" si="4"/>
        <v>1.2533333333333334</v>
      </c>
    </row>
    <row r="55" spans="1:15" ht="30" customHeight="1" x14ac:dyDescent="0.25">
      <c r="A55" s="26" t="s">
        <v>70</v>
      </c>
      <c r="B55" s="25">
        <v>239</v>
      </c>
      <c r="C55" s="25">
        <v>240</v>
      </c>
      <c r="D55" s="25">
        <v>241</v>
      </c>
      <c r="E55" s="20">
        <v>238</v>
      </c>
      <c r="F55" s="25">
        <v>241</v>
      </c>
      <c r="G55" s="18">
        <v>329</v>
      </c>
      <c r="H55" s="19">
        <v>389</v>
      </c>
      <c r="I55" s="25">
        <v>299</v>
      </c>
      <c r="J55" s="25" t="s">
        <v>19</v>
      </c>
      <c r="K55" s="18">
        <f t="shared" si="0"/>
        <v>8</v>
      </c>
      <c r="L55" s="18">
        <f t="shared" si="1"/>
        <v>389</v>
      </c>
      <c r="M55" s="18">
        <f t="shared" si="2"/>
        <v>238</v>
      </c>
      <c r="N55" s="21">
        <f t="shared" si="3"/>
        <v>277</v>
      </c>
      <c r="O55" s="22">
        <f t="shared" si="4"/>
        <v>0.63445378151260501</v>
      </c>
    </row>
    <row r="56" spans="1:15" ht="30" customHeight="1" x14ac:dyDescent="0.25">
      <c r="A56" s="17" t="s">
        <v>71</v>
      </c>
      <c r="B56" s="20">
        <v>79</v>
      </c>
      <c r="C56" s="25">
        <v>80</v>
      </c>
      <c r="D56" s="25">
        <v>100</v>
      </c>
      <c r="E56" s="25">
        <v>119</v>
      </c>
      <c r="F56" s="25">
        <v>100</v>
      </c>
      <c r="G56" s="18">
        <v>130</v>
      </c>
      <c r="H56" s="19">
        <v>195</v>
      </c>
      <c r="I56" s="25">
        <v>149</v>
      </c>
      <c r="J56" s="25">
        <v>120</v>
      </c>
      <c r="K56" s="18">
        <f t="shared" si="0"/>
        <v>9</v>
      </c>
      <c r="L56" s="18">
        <f t="shared" si="1"/>
        <v>195</v>
      </c>
      <c r="M56" s="18">
        <f t="shared" si="2"/>
        <v>79</v>
      </c>
      <c r="N56" s="21">
        <f t="shared" si="3"/>
        <v>119.11111111111111</v>
      </c>
      <c r="O56" s="22">
        <f t="shared" si="4"/>
        <v>1.4683544303797469</v>
      </c>
    </row>
    <row r="57" spans="1:15" ht="30" customHeight="1" x14ac:dyDescent="0.25">
      <c r="A57" s="17" t="s">
        <v>72</v>
      </c>
      <c r="B57" s="25">
        <v>109</v>
      </c>
      <c r="C57" s="25">
        <v>110</v>
      </c>
      <c r="D57" s="25">
        <v>117</v>
      </c>
      <c r="E57" s="25">
        <v>119</v>
      </c>
      <c r="F57" s="19">
        <v>150</v>
      </c>
      <c r="G57" s="18">
        <v>119</v>
      </c>
      <c r="H57" s="25">
        <v>128</v>
      </c>
      <c r="I57" s="25">
        <v>139</v>
      </c>
      <c r="J57" s="20">
        <v>93</v>
      </c>
      <c r="K57" s="18">
        <f t="shared" si="0"/>
        <v>9</v>
      </c>
      <c r="L57" s="18">
        <f t="shared" si="1"/>
        <v>150</v>
      </c>
      <c r="M57" s="18">
        <f t="shared" si="2"/>
        <v>93</v>
      </c>
      <c r="N57" s="21">
        <f t="shared" si="3"/>
        <v>120.44444444444444</v>
      </c>
      <c r="O57" s="22">
        <f t="shared" si="4"/>
        <v>0.61290322580645162</v>
      </c>
    </row>
    <row r="58" spans="1:15" ht="30" customHeight="1" x14ac:dyDescent="0.25">
      <c r="A58" s="17" t="s">
        <v>73</v>
      </c>
      <c r="B58" s="25">
        <v>398</v>
      </c>
      <c r="C58" s="25">
        <v>399</v>
      </c>
      <c r="D58" s="25">
        <v>399</v>
      </c>
      <c r="E58" s="20">
        <v>377</v>
      </c>
      <c r="F58" s="25" t="s">
        <v>19</v>
      </c>
      <c r="G58" s="18" t="s">
        <v>19</v>
      </c>
      <c r="H58" s="25">
        <v>438</v>
      </c>
      <c r="I58" s="19">
        <v>449</v>
      </c>
      <c r="J58" s="25" t="s">
        <v>19</v>
      </c>
      <c r="K58" s="18">
        <f t="shared" si="0"/>
        <v>6</v>
      </c>
      <c r="L58" s="18">
        <f t="shared" si="1"/>
        <v>449</v>
      </c>
      <c r="M58" s="18">
        <f t="shared" si="2"/>
        <v>377</v>
      </c>
      <c r="N58" s="21">
        <f t="shared" si="3"/>
        <v>410</v>
      </c>
      <c r="O58" s="22">
        <f t="shared" si="4"/>
        <v>0.19098143236074269</v>
      </c>
    </row>
    <row r="59" spans="1:15" ht="30" customHeight="1" x14ac:dyDescent="0.25">
      <c r="A59" s="17" t="s">
        <v>74</v>
      </c>
      <c r="B59" s="20">
        <v>359</v>
      </c>
      <c r="C59" s="25">
        <v>397</v>
      </c>
      <c r="D59" s="25">
        <v>378</v>
      </c>
      <c r="E59" s="20">
        <v>359</v>
      </c>
      <c r="F59" s="25" t="s">
        <v>19</v>
      </c>
      <c r="G59" s="25">
        <v>389</v>
      </c>
      <c r="H59" s="25">
        <v>489</v>
      </c>
      <c r="I59" s="19">
        <v>499</v>
      </c>
      <c r="J59" s="25" t="s">
        <v>19</v>
      </c>
      <c r="K59" s="18">
        <f t="shared" si="0"/>
        <v>7</v>
      </c>
      <c r="L59" s="18">
        <f t="shared" si="1"/>
        <v>499</v>
      </c>
      <c r="M59" s="18">
        <f t="shared" si="2"/>
        <v>359</v>
      </c>
      <c r="N59" s="21">
        <f t="shared" si="3"/>
        <v>410</v>
      </c>
      <c r="O59" s="22">
        <f t="shared" si="4"/>
        <v>0.38997214484679665</v>
      </c>
    </row>
    <row r="60" spans="1:15" ht="30" customHeight="1" x14ac:dyDescent="0.25">
      <c r="A60" s="17" t="s">
        <v>75</v>
      </c>
      <c r="B60" s="25">
        <v>999</v>
      </c>
      <c r="C60" s="25">
        <v>925</v>
      </c>
      <c r="D60" s="25">
        <v>1194</v>
      </c>
      <c r="E60" s="25">
        <v>1102</v>
      </c>
      <c r="F60" s="25">
        <v>1200</v>
      </c>
      <c r="G60" s="18">
        <v>839</v>
      </c>
      <c r="H60" s="25">
        <v>1374</v>
      </c>
      <c r="I60" s="19">
        <v>1458</v>
      </c>
      <c r="J60" s="25">
        <v>780</v>
      </c>
      <c r="K60" s="18">
        <f t="shared" si="0"/>
        <v>9</v>
      </c>
      <c r="L60" s="18">
        <f t="shared" si="1"/>
        <v>1458</v>
      </c>
      <c r="M60" s="18">
        <f t="shared" si="2"/>
        <v>780</v>
      </c>
      <c r="N60" s="21">
        <f t="shared" si="3"/>
        <v>1096.7777777777778</v>
      </c>
      <c r="O60" s="22">
        <f t="shared" si="4"/>
        <v>0.86923076923076925</v>
      </c>
    </row>
    <row r="61" spans="1:15" ht="30" customHeight="1" x14ac:dyDescent="0.25">
      <c r="A61" s="17" t="s">
        <v>76</v>
      </c>
      <c r="B61" s="20">
        <v>513</v>
      </c>
      <c r="C61" s="25">
        <v>542</v>
      </c>
      <c r="D61" s="19">
        <v>847</v>
      </c>
      <c r="E61" s="25">
        <v>667</v>
      </c>
      <c r="F61" s="25">
        <v>593</v>
      </c>
      <c r="G61" s="25">
        <v>559</v>
      </c>
      <c r="H61" s="25" t="s">
        <v>19</v>
      </c>
      <c r="I61" s="25">
        <v>841</v>
      </c>
      <c r="J61" s="25" t="s">
        <v>19</v>
      </c>
      <c r="K61" s="18">
        <f t="shared" si="0"/>
        <v>7</v>
      </c>
      <c r="L61" s="18">
        <f t="shared" si="1"/>
        <v>847</v>
      </c>
      <c r="M61" s="18">
        <f t="shared" si="2"/>
        <v>513</v>
      </c>
      <c r="N61" s="21">
        <f t="shared" si="3"/>
        <v>651.71428571428567</v>
      </c>
      <c r="O61" s="22">
        <f t="shared" si="4"/>
        <v>0.65107212475633525</v>
      </c>
    </row>
    <row r="62" spans="1:15" ht="30" customHeight="1" x14ac:dyDescent="0.25">
      <c r="A62" s="23" t="s">
        <v>77</v>
      </c>
      <c r="B62" s="24" t="s">
        <v>15</v>
      </c>
      <c r="C62" s="24" t="s">
        <v>15</v>
      </c>
      <c r="D62" s="24" t="s">
        <v>15</v>
      </c>
      <c r="E62" s="24" t="s">
        <v>15</v>
      </c>
      <c r="F62" s="24" t="s">
        <v>15</v>
      </c>
      <c r="G62" s="24" t="s">
        <v>15</v>
      </c>
      <c r="H62" s="24" t="s">
        <v>15</v>
      </c>
      <c r="I62" s="24" t="s">
        <v>15</v>
      </c>
      <c r="J62" s="24" t="s">
        <v>15</v>
      </c>
      <c r="K62" s="24" t="s">
        <v>15</v>
      </c>
      <c r="L62" s="24" t="s">
        <v>15</v>
      </c>
      <c r="M62" s="24" t="s">
        <v>15</v>
      </c>
      <c r="N62" s="24" t="s">
        <v>15</v>
      </c>
      <c r="O62" s="24" t="s">
        <v>15</v>
      </c>
    </row>
    <row r="63" spans="1:15" ht="30" customHeight="1" x14ac:dyDescent="0.25">
      <c r="A63" s="17" t="s">
        <v>78</v>
      </c>
      <c r="B63" s="25">
        <v>308</v>
      </c>
      <c r="C63" s="20">
        <v>170</v>
      </c>
      <c r="D63" s="25">
        <v>299</v>
      </c>
      <c r="E63" s="25">
        <v>298</v>
      </c>
      <c r="F63" s="25">
        <v>299</v>
      </c>
      <c r="G63" s="18" t="s">
        <v>17</v>
      </c>
      <c r="H63" s="25">
        <v>298</v>
      </c>
      <c r="I63" s="25">
        <v>299</v>
      </c>
      <c r="J63" s="19">
        <v>375</v>
      </c>
      <c r="K63" s="18">
        <f t="shared" si="0"/>
        <v>8</v>
      </c>
      <c r="L63" s="18">
        <f t="shared" si="1"/>
        <v>375</v>
      </c>
      <c r="M63" s="18">
        <f t="shared" si="2"/>
        <v>170</v>
      </c>
      <c r="N63" s="21">
        <f t="shared" si="3"/>
        <v>293.25</v>
      </c>
      <c r="O63" s="22">
        <f t="shared" si="4"/>
        <v>1.2058823529411764</v>
      </c>
    </row>
    <row r="64" spans="1:15" ht="30" customHeight="1" x14ac:dyDescent="0.25">
      <c r="A64" s="17" t="s">
        <v>79</v>
      </c>
      <c r="B64" s="20">
        <v>219</v>
      </c>
      <c r="C64" s="25">
        <v>220</v>
      </c>
      <c r="D64" s="25">
        <v>259</v>
      </c>
      <c r="E64" s="25">
        <v>258</v>
      </c>
      <c r="F64" s="19">
        <v>259</v>
      </c>
      <c r="G64" s="18">
        <v>229</v>
      </c>
      <c r="H64" s="25">
        <v>248</v>
      </c>
      <c r="I64" s="25">
        <v>229</v>
      </c>
      <c r="J64" s="25" t="s">
        <v>19</v>
      </c>
      <c r="K64" s="18">
        <f t="shared" si="0"/>
        <v>8</v>
      </c>
      <c r="L64" s="18">
        <f t="shared" si="1"/>
        <v>259</v>
      </c>
      <c r="M64" s="18">
        <f t="shared" si="2"/>
        <v>219</v>
      </c>
      <c r="N64" s="21">
        <f t="shared" si="3"/>
        <v>240.125</v>
      </c>
      <c r="O64" s="22">
        <f t="shared" si="4"/>
        <v>0.18264840182648401</v>
      </c>
    </row>
    <row r="65" spans="1:15" ht="30" customHeight="1" x14ac:dyDescent="0.25">
      <c r="A65" s="17" t="s">
        <v>80</v>
      </c>
      <c r="B65" s="20">
        <v>179</v>
      </c>
      <c r="C65" s="25">
        <v>180</v>
      </c>
      <c r="D65" s="25">
        <v>229</v>
      </c>
      <c r="E65" s="25">
        <v>257</v>
      </c>
      <c r="F65" s="25" t="s">
        <v>17</v>
      </c>
      <c r="G65" s="19">
        <v>399</v>
      </c>
      <c r="H65" s="25">
        <v>389</v>
      </c>
      <c r="I65" s="25">
        <v>299</v>
      </c>
      <c r="J65" s="25">
        <v>220</v>
      </c>
      <c r="K65" s="18">
        <f t="shared" si="0"/>
        <v>8</v>
      </c>
      <c r="L65" s="18">
        <f t="shared" si="1"/>
        <v>399</v>
      </c>
      <c r="M65" s="18">
        <f t="shared" si="2"/>
        <v>179</v>
      </c>
      <c r="N65" s="21">
        <f t="shared" si="3"/>
        <v>269</v>
      </c>
      <c r="O65" s="22">
        <f t="shared" si="4"/>
        <v>1.229050279329609</v>
      </c>
    </row>
    <row r="66" spans="1:15" ht="30" customHeight="1" x14ac:dyDescent="0.25">
      <c r="A66" s="17" t="s">
        <v>81</v>
      </c>
      <c r="B66" s="20">
        <v>129</v>
      </c>
      <c r="C66" s="25">
        <v>180</v>
      </c>
      <c r="D66" s="25">
        <v>159</v>
      </c>
      <c r="E66" s="25">
        <v>148</v>
      </c>
      <c r="F66" s="25" t="s">
        <v>19</v>
      </c>
      <c r="G66" s="19">
        <v>199</v>
      </c>
      <c r="H66" s="25">
        <v>189</v>
      </c>
      <c r="I66" s="25">
        <v>149</v>
      </c>
      <c r="J66" s="25" t="s">
        <v>17</v>
      </c>
      <c r="K66" s="18">
        <f t="shared" si="0"/>
        <v>7</v>
      </c>
      <c r="L66" s="18">
        <f t="shared" si="1"/>
        <v>199</v>
      </c>
      <c r="M66" s="18">
        <f t="shared" si="2"/>
        <v>129</v>
      </c>
      <c r="N66" s="21">
        <f t="shared" si="3"/>
        <v>164.71428571428572</v>
      </c>
      <c r="O66" s="22">
        <f t="shared" si="4"/>
        <v>0.54263565891472865</v>
      </c>
    </row>
    <row r="67" spans="1:15" ht="30" customHeight="1" x14ac:dyDescent="0.25">
      <c r="A67" s="17" t="s">
        <v>82</v>
      </c>
      <c r="B67" s="25">
        <v>549</v>
      </c>
      <c r="C67" s="20">
        <v>449</v>
      </c>
      <c r="D67" s="25">
        <v>498</v>
      </c>
      <c r="E67" s="25">
        <v>468</v>
      </c>
      <c r="F67" s="25" t="s">
        <v>19</v>
      </c>
      <c r="G67" s="18">
        <v>599</v>
      </c>
      <c r="H67" s="19">
        <v>685</v>
      </c>
      <c r="I67" s="25">
        <v>469</v>
      </c>
      <c r="J67" s="25" t="s">
        <v>19</v>
      </c>
      <c r="K67" s="18">
        <f t="shared" si="0"/>
        <v>7</v>
      </c>
      <c r="L67" s="18">
        <f t="shared" si="1"/>
        <v>685</v>
      </c>
      <c r="M67" s="18">
        <f t="shared" si="2"/>
        <v>449</v>
      </c>
      <c r="N67" s="21">
        <f t="shared" si="3"/>
        <v>531</v>
      </c>
      <c r="O67" s="22">
        <f t="shared" si="4"/>
        <v>0.52561247216035634</v>
      </c>
    </row>
    <row r="68" spans="1:15" ht="30" customHeight="1" x14ac:dyDescent="0.25">
      <c r="A68" s="17" t="s">
        <v>83</v>
      </c>
      <c r="B68" s="20">
        <v>329</v>
      </c>
      <c r="C68" s="25">
        <v>339</v>
      </c>
      <c r="D68" s="25">
        <v>459</v>
      </c>
      <c r="E68" s="25">
        <v>598</v>
      </c>
      <c r="F68" s="25">
        <v>459</v>
      </c>
      <c r="G68" s="18">
        <v>599</v>
      </c>
      <c r="H68" s="25">
        <v>398</v>
      </c>
      <c r="I68" s="19">
        <v>649</v>
      </c>
      <c r="J68" s="25" t="s">
        <v>19</v>
      </c>
      <c r="K68" s="18">
        <f t="shared" ref="K68:K100" si="5">COUNT(B68:J68)</f>
        <v>8</v>
      </c>
      <c r="L68" s="18">
        <f t="shared" ref="L68:L100" si="6">MAX(B68:J68)</f>
        <v>649</v>
      </c>
      <c r="M68" s="18">
        <f t="shared" ref="M68:M100" si="7">MIN(B68:J68)</f>
        <v>329</v>
      </c>
      <c r="N68" s="21">
        <f t="shared" ref="N68:N100" si="8">AVERAGE(B68:J68)</f>
        <v>478.75</v>
      </c>
      <c r="O68" s="22">
        <f t="shared" ref="O68:O100" si="9">(L68-M68)/M68</f>
        <v>0.97264437689969607</v>
      </c>
    </row>
    <row r="69" spans="1:15" ht="30" customHeight="1" x14ac:dyDescent="0.25">
      <c r="A69" s="17" t="s">
        <v>84</v>
      </c>
      <c r="B69" s="20">
        <v>567</v>
      </c>
      <c r="C69" s="25">
        <v>572</v>
      </c>
      <c r="D69" s="25">
        <v>598</v>
      </c>
      <c r="E69" s="25">
        <v>610</v>
      </c>
      <c r="F69" s="25">
        <v>598</v>
      </c>
      <c r="G69" s="18">
        <v>649</v>
      </c>
      <c r="H69" s="25">
        <v>685</v>
      </c>
      <c r="I69" s="19">
        <v>758</v>
      </c>
      <c r="J69" s="25" t="s">
        <v>19</v>
      </c>
      <c r="K69" s="18">
        <f t="shared" si="5"/>
        <v>8</v>
      </c>
      <c r="L69" s="18">
        <f t="shared" si="6"/>
        <v>758</v>
      </c>
      <c r="M69" s="18">
        <f t="shared" si="7"/>
        <v>567</v>
      </c>
      <c r="N69" s="21">
        <f t="shared" si="8"/>
        <v>629.625</v>
      </c>
      <c r="O69" s="22">
        <f t="shared" si="9"/>
        <v>0.33686067019400351</v>
      </c>
    </row>
    <row r="70" spans="1:15" ht="30" customHeight="1" x14ac:dyDescent="0.25">
      <c r="A70" s="17" t="s">
        <v>85</v>
      </c>
      <c r="B70" s="25">
        <v>375</v>
      </c>
      <c r="C70" s="25">
        <v>379</v>
      </c>
      <c r="D70" s="25">
        <v>429</v>
      </c>
      <c r="E70" s="19">
        <v>498</v>
      </c>
      <c r="F70" s="25">
        <v>429</v>
      </c>
      <c r="G70" s="18" t="s">
        <v>17</v>
      </c>
      <c r="H70" s="25">
        <v>385</v>
      </c>
      <c r="I70" s="20">
        <v>249</v>
      </c>
      <c r="J70" s="25" t="s">
        <v>19</v>
      </c>
      <c r="K70" s="18">
        <f t="shared" si="5"/>
        <v>7</v>
      </c>
      <c r="L70" s="18">
        <f t="shared" si="6"/>
        <v>498</v>
      </c>
      <c r="M70" s="18">
        <f t="shared" si="7"/>
        <v>249</v>
      </c>
      <c r="N70" s="21">
        <f t="shared" si="8"/>
        <v>392</v>
      </c>
      <c r="O70" s="22">
        <f t="shared" si="9"/>
        <v>1</v>
      </c>
    </row>
    <row r="71" spans="1:15" ht="30" customHeight="1" x14ac:dyDescent="0.25">
      <c r="A71" s="17" t="s">
        <v>86</v>
      </c>
      <c r="B71" s="25">
        <v>529</v>
      </c>
      <c r="C71" s="25" t="s">
        <v>17</v>
      </c>
      <c r="D71" s="25">
        <v>499</v>
      </c>
      <c r="E71" s="25">
        <v>498</v>
      </c>
      <c r="F71" s="25" t="s">
        <v>17</v>
      </c>
      <c r="G71" s="18" t="s">
        <v>19</v>
      </c>
      <c r="H71" s="25">
        <v>485</v>
      </c>
      <c r="I71" s="20">
        <v>429</v>
      </c>
      <c r="J71" s="19">
        <v>691</v>
      </c>
      <c r="K71" s="18">
        <f t="shared" si="5"/>
        <v>6</v>
      </c>
      <c r="L71" s="18">
        <f t="shared" si="6"/>
        <v>691</v>
      </c>
      <c r="M71" s="18">
        <f t="shared" si="7"/>
        <v>429</v>
      </c>
      <c r="N71" s="21">
        <f t="shared" si="8"/>
        <v>521.83333333333337</v>
      </c>
      <c r="O71" s="22">
        <f t="shared" si="9"/>
        <v>0.61072261072261069</v>
      </c>
    </row>
    <row r="72" spans="1:15" ht="30" customHeight="1" x14ac:dyDescent="0.25">
      <c r="A72" s="17" t="s">
        <v>87</v>
      </c>
      <c r="B72" s="20">
        <v>195</v>
      </c>
      <c r="C72" s="25">
        <v>199</v>
      </c>
      <c r="D72" s="25">
        <v>199</v>
      </c>
      <c r="E72" s="25">
        <v>218</v>
      </c>
      <c r="F72" s="25" t="s">
        <v>17</v>
      </c>
      <c r="G72" s="18" t="s">
        <v>17</v>
      </c>
      <c r="H72" s="19">
        <v>285</v>
      </c>
      <c r="I72" s="25">
        <v>249</v>
      </c>
      <c r="J72" s="25" t="s">
        <v>19</v>
      </c>
      <c r="K72" s="18">
        <f t="shared" si="5"/>
        <v>6</v>
      </c>
      <c r="L72" s="18">
        <f t="shared" si="6"/>
        <v>285</v>
      </c>
      <c r="M72" s="18">
        <f t="shared" si="7"/>
        <v>195</v>
      </c>
      <c r="N72" s="21">
        <f t="shared" si="8"/>
        <v>224.16666666666666</v>
      </c>
      <c r="O72" s="22">
        <f t="shared" si="9"/>
        <v>0.46153846153846156</v>
      </c>
    </row>
    <row r="73" spans="1:15" ht="30" customHeight="1" x14ac:dyDescent="0.25">
      <c r="A73" s="17" t="s">
        <v>88</v>
      </c>
      <c r="B73" s="25">
        <v>398</v>
      </c>
      <c r="C73" s="25" t="s">
        <v>17</v>
      </c>
      <c r="D73" s="20">
        <v>349</v>
      </c>
      <c r="E73" s="25">
        <v>398</v>
      </c>
      <c r="F73" s="25">
        <v>379</v>
      </c>
      <c r="G73" s="18">
        <v>399</v>
      </c>
      <c r="H73" s="25">
        <v>468</v>
      </c>
      <c r="I73" s="19">
        <v>599</v>
      </c>
      <c r="J73" s="25" t="s">
        <v>19</v>
      </c>
      <c r="K73" s="18">
        <f t="shared" si="5"/>
        <v>7</v>
      </c>
      <c r="L73" s="18">
        <f t="shared" si="6"/>
        <v>599</v>
      </c>
      <c r="M73" s="18">
        <f t="shared" si="7"/>
        <v>349</v>
      </c>
      <c r="N73" s="21">
        <f t="shared" si="8"/>
        <v>427.14285714285717</v>
      </c>
      <c r="O73" s="22">
        <f t="shared" si="9"/>
        <v>0.71633237822349571</v>
      </c>
    </row>
    <row r="74" spans="1:15" ht="30" customHeight="1" x14ac:dyDescent="0.25">
      <c r="A74" s="17" t="s">
        <v>89</v>
      </c>
      <c r="B74" s="25" t="s">
        <v>17</v>
      </c>
      <c r="C74" s="25">
        <v>349</v>
      </c>
      <c r="D74" s="25">
        <v>389</v>
      </c>
      <c r="E74" s="20">
        <v>298</v>
      </c>
      <c r="F74" s="25">
        <v>479</v>
      </c>
      <c r="G74" s="18" t="s">
        <v>19</v>
      </c>
      <c r="H74" s="19">
        <v>485</v>
      </c>
      <c r="I74" s="25">
        <v>399</v>
      </c>
      <c r="J74" s="25" t="s">
        <v>19</v>
      </c>
      <c r="K74" s="18">
        <f t="shared" si="5"/>
        <v>6</v>
      </c>
      <c r="L74" s="18">
        <f t="shared" si="6"/>
        <v>485</v>
      </c>
      <c r="M74" s="18">
        <f t="shared" si="7"/>
        <v>298</v>
      </c>
      <c r="N74" s="21">
        <f t="shared" si="8"/>
        <v>399.83333333333331</v>
      </c>
      <c r="O74" s="22">
        <f t="shared" si="9"/>
        <v>0.62751677852348997</v>
      </c>
    </row>
    <row r="75" spans="1:15" ht="30" customHeight="1" x14ac:dyDescent="0.25">
      <c r="A75" s="23" t="s">
        <v>90</v>
      </c>
      <c r="B75" s="24" t="s">
        <v>15</v>
      </c>
      <c r="C75" s="24" t="s">
        <v>15</v>
      </c>
      <c r="D75" s="24" t="s">
        <v>15</v>
      </c>
      <c r="E75" s="24" t="s">
        <v>15</v>
      </c>
      <c r="F75" s="24" t="s">
        <v>15</v>
      </c>
      <c r="G75" s="24" t="s">
        <v>15</v>
      </c>
      <c r="H75" s="24" t="s">
        <v>15</v>
      </c>
      <c r="I75" s="24" t="s">
        <v>15</v>
      </c>
      <c r="J75" s="24" t="s">
        <v>15</v>
      </c>
      <c r="K75" s="24" t="s">
        <v>15</v>
      </c>
      <c r="L75" s="24" t="s">
        <v>15</v>
      </c>
      <c r="M75" s="24" t="s">
        <v>15</v>
      </c>
      <c r="N75" s="24" t="s">
        <v>15</v>
      </c>
      <c r="O75" s="24" t="s">
        <v>15</v>
      </c>
    </row>
    <row r="76" spans="1:15" ht="30" customHeight="1" x14ac:dyDescent="0.25">
      <c r="A76" s="17" t="s">
        <v>91</v>
      </c>
      <c r="B76" s="20">
        <v>132</v>
      </c>
      <c r="C76" s="25">
        <v>133</v>
      </c>
      <c r="D76" s="25">
        <v>134</v>
      </c>
      <c r="E76" s="25">
        <v>148</v>
      </c>
      <c r="F76" s="25">
        <v>134</v>
      </c>
      <c r="G76" s="25">
        <v>145</v>
      </c>
      <c r="H76" s="25">
        <v>138</v>
      </c>
      <c r="I76" s="19">
        <v>199</v>
      </c>
      <c r="J76" s="25" t="s">
        <v>19</v>
      </c>
      <c r="K76" s="18">
        <f t="shared" si="5"/>
        <v>8</v>
      </c>
      <c r="L76" s="18">
        <f t="shared" si="6"/>
        <v>199</v>
      </c>
      <c r="M76" s="18">
        <f t="shared" si="7"/>
        <v>132</v>
      </c>
      <c r="N76" s="21">
        <f t="shared" si="8"/>
        <v>145.375</v>
      </c>
      <c r="O76" s="22">
        <f t="shared" si="9"/>
        <v>0.50757575757575757</v>
      </c>
    </row>
    <row r="77" spans="1:15" ht="30" customHeight="1" x14ac:dyDescent="0.25">
      <c r="A77" s="17" t="s">
        <v>92</v>
      </c>
      <c r="B77" s="25">
        <v>198</v>
      </c>
      <c r="C77" s="25">
        <v>199</v>
      </c>
      <c r="D77" s="25">
        <v>199</v>
      </c>
      <c r="E77" s="25">
        <v>198</v>
      </c>
      <c r="F77" s="18">
        <v>199</v>
      </c>
      <c r="G77" s="18">
        <v>269</v>
      </c>
      <c r="H77" s="25">
        <v>237</v>
      </c>
      <c r="I77" s="19">
        <v>299</v>
      </c>
      <c r="J77" s="20">
        <v>142</v>
      </c>
      <c r="K77" s="18">
        <f t="shared" si="5"/>
        <v>9</v>
      </c>
      <c r="L77" s="18">
        <f t="shared" si="6"/>
        <v>299</v>
      </c>
      <c r="M77" s="18">
        <f t="shared" si="7"/>
        <v>142</v>
      </c>
      <c r="N77" s="21">
        <f t="shared" si="8"/>
        <v>215.55555555555554</v>
      </c>
      <c r="O77" s="22">
        <f t="shared" si="9"/>
        <v>1.1056338028169015</v>
      </c>
    </row>
    <row r="78" spans="1:15" ht="30" customHeight="1" x14ac:dyDescent="0.25">
      <c r="A78" s="17" t="s">
        <v>93</v>
      </c>
      <c r="B78" s="25">
        <v>269</v>
      </c>
      <c r="C78" s="25">
        <v>270</v>
      </c>
      <c r="D78" s="25">
        <v>271</v>
      </c>
      <c r="E78" s="25">
        <v>288</v>
      </c>
      <c r="F78" s="25">
        <v>271</v>
      </c>
      <c r="G78" s="18">
        <v>349</v>
      </c>
      <c r="H78" s="25">
        <v>268</v>
      </c>
      <c r="I78" s="19">
        <v>359</v>
      </c>
      <c r="J78" s="20">
        <v>190</v>
      </c>
      <c r="K78" s="18">
        <f t="shared" si="5"/>
        <v>9</v>
      </c>
      <c r="L78" s="18">
        <f t="shared" si="6"/>
        <v>359</v>
      </c>
      <c r="M78" s="18">
        <f t="shared" si="7"/>
        <v>190</v>
      </c>
      <c r="N78" s="21">
        <f t="shared" si="8"/>
        <v>281.66666666666669</v>
      </c>
      <c r="O78" s="22">
        <f t="shared" si="9"/>
        <v>0.88947368421052631</v>
      </c>
    </row>
    <row r="79" spans="1:15" ht="30" customHeight="1" x14ac:dyDescent="0.25">
      <c r="A79" s="17" t="s">
        <v>94</v>
      </c>
      <c r="B79" s="20">
        <v>130</v>
      </c>
      <c r="C79" s="25">
        <v>131</v>
      </c>
      <c r="D79" s="25">
        <v>149</v>
      </c>
      <c r="E79" s="25" t="s">
        <v>19</v>
      </c>
      <c r="F79" s="25">
        <v>133</v>
      </c>
      <c r="G79" s="18">
        <v>199</v>
      </c>
      <c r="H79" s="25">
        <v>148</v>
      </c>
      <c r="I79" s="19">
        <v>199</v>
      </c>
      <c r="J79" s="25" t="s">
        <v>19</v>
      </c>
      <c r="K79" s="18">
        <f t="shared" si="5"/>
        <v>7</v>
      </c>
      <c r="L79" s="18">
        <f t="shared" si="6"/>
        <v>199</v>
      </c>
      <c r="M79" s="18">
        <f t="shared" si="7"/>
        <v>130</v>
      </c>
      <c r="N79" s="21">
        <f t="shared" si="8"/>
        <v>155.57142857142858</v>
      </c>
      <c r="O79" s="22">
        <f t="shared" si="9"/>
        <v>0.53076923076923077</v>
      </c>
    </row>
    <row r="80" spans="1:15" ht="30" customHeight="1" x14ac:dyDescent="0.25">
      <c r="A80" s="17" t="s">
        <v>95</v>
      </c>
      <c r="B80" s="20">
        <v>397</v>
      </c>
      <c r="C80" s="25">
        <v>398</v>
      </c>
      <c r="D80" s="25">
        <v>399</v>
      </c>
      <c r="E80" s="25">
        <v>398</v>
      </c>
      <c r="F80" s="25">
        <v>399</v>
      </c>
      <c r="G80" s="18">
        <v>439</v>
      </c>
      <c r="H80" s="25" t="s">
        <v>19</v>
      </c>
      <c r="I80" s="19">
        <v>479</v>
      </c>
      <c r="J80" s="25" t="s">
        <v>19</v>
      </c>
      <c r="K80" s="18">
        <f t="shared" si="5"/>
        <v>7</v>
      </c>
      <c r="L80" s="18">
        <f t="shared" si="6"/>
        <v>479</v>
      </c>
      <c r="M80" s="18">
        <f t="shared" si="7"/>
        <v>397</v>
      </c>
      <c r="N80" s="21">
        <f t="shared" si="8"/>
        <v>415.57142857142856</v>
      </c>
      <c r="O80" s="22">
        <f t="shared" si="9"/>
        <v>0.20654911838790932</v>
      </c>
    </row>
    <row r="81" spans="1:15" ht="30" customHeight="1" x14ac:dyDescent="0.25">
      <c r="A81" s="17" t="s">
        <v>96</v>
      </c>
      <c r="B81" s="25" t="s">
        <v>19</v>
      </c>
      <c r="C81" s="25">
        <v>119</v>
      </c>
      <c r="D81" s="25">
        <v>139</v>
      </c>
      <c r="E81" s="25" t="s">
        <v>19</v>
      </c>
      <c r="F81" s="19">
        <v>174</v>
      </c>
      <c r="G81" s="18">
        <v>149</v>
      </c>
      <c r="H81" s="25" t="s">
        <v>19</v>
      </c>
      <c r="I81" s="25">
        <v>169</v>
      </c>
      <c r="J81" s="20">
        <v>99</v>
      </c>
      <c r="K81" s="18">
        <f t="shared" si="5"/>
        <v>6</v>
      </c>
      <c r="L81" s="18">
        <f t="shared" si="6"/>
        <v>174</v>
      </c>
      <c r="M81" s="18">
        <f t="shared" si="7"/>
        <v>99</v>
      </c>
      <c r="N81" s="21">
        <f t="shared" si="8"/>
        <v>141.5</v>
      </c>
      <c r="O81" s="22">
        <f t="shared" si="9"/>
        <v>0.75757575757575757</v>
      </c>
    </row>
    <row r="82" spans="1:15" ht="30" customHeight="1" x14ac:dyDescent="0.25">
      <c r="A82" s="17" t="s">
        <v>97</v>
      </c>
      <c r="B82" s="20">
        <v>295</v>
      </c>
      <c r="C82" s="25">
        <v>339</v>
      </c>
      <c r="D82" s="25">
        <v>298</v>
      </c>
      <c r="E82" s="25">
        <v>348</v>
      </c>
      <c r="F82" s="25">
        <v>298</v>
      </c>
      <c r="G82" s="18" t="s">
        <v>19</v>
      </c>
      <c r="H82" s="19">
        <v>458</v>
      </c>
      <c r="I82" s="25">
        <v>429</v>
      </c>
      <c r="J82" s="25" t="s">
        <v>19</v>
      </c>
      <c r="K82" s="18">
        <f t="shared" si="5"/>
        <v>7</v>
      </c>
      <c r="L82" s="18">
        <f t="shared" si="6"/>
        <v>458</v>
      </c>
      <c r="M82" s="18">
        <f t="shared" si="7"/>
        <v>295</v>
      </c>
      <c r="N82" s="21">
        <f t="shared" si="8"/>
        <v>352.14285714285717</v>
      </c>
      <c r="O82" s="22">
        <f t="shared" si="9"/>
        <v>0.55254237288135588</v>
      </c>
    </row>
    <row r="83" spans="1:15" ht="30" customHeight="1" x14ac:dyDescent="0.25">
      <c r="A83" s="17" t="s">
        <v>98</v>
      </c>
      <c r="B83" s="20">
        <v>125</v>
      </c>
      <c r="C83" s="25">
        <v>126</v>
      </c>
      <c r="D83" s="25">
        <v>139</v>
      </c>
      <c r="E83" s="25">
        <v>128</v>
      </c>
      <c r="F83" s="25">
        <v>129</v>
      </c>
      <c r="G83" s="18">
        <v>135</v>
      </c>
      <c r="H83" s="19">
        <v>188</v>
      </c>
      <c r="I83" s="25">
        <v>129</v>
      </c>
      <c r="J83" s="25" t="s">
        <v>19</v>
      </c>
      <c r="K83" s="18">
        <f t="shared" si="5"/>
        <v>8</v>
      </c>
      <c r="L83" s="18">
        <f t="shared" si="6"/>
        <v>188</v>
      </c>
      <c r="M83" s="18">
        <f t="shared" si="7"/>
        <v>125</v>
      </c>
      <c r="N83" s="21">
        <f t="shared" si="8"/>
        <v>137.375</v>
      </c>
      <c r="O83" s="22">
        <f t="shared" si="9"/>
        <v>0.504</v>
      </c>
    </row>
    <row r="84" spans="1:15" ht="30" customHeight="1" x14ac:dyDescent="0.25">
      <c r="A84" s="17" t="s">
        <v>99</v>
      </c>
      <c r="B84" s="25">
        <v>1549</v>
      </c>
      <c r="C84" s="25">
        <v>1565</v>
      </c>
      <c r="D84" s="20">
        <v>1535</v>
      </c>
      <c r="E84" s="25">
        <v>1758</v>
      </c>
      <c r="F84" s="25">
        <v>2282</v>
      </c>
      <c r="G84" s="18" t="s">
        <v>17</v>
      </c>
      <c r="H84" s="19">
        <v>3522</v>
      </c>
      <c r="I84" s="25">
        <v>2349</v>
      </c>
      <c r="J84" s="25" t="s">
        <v>19</v>
      </c>
      <c r="K84" s="18">
        <f t="shared" si="5"/>
        <v>7</v>
      </c>
      <c r="L84" s="18">
        <f t="shared" si="6"/>
        <v>3522</v>
      </c>
      <c r="M84" s="18">
        <f t="shared" si="7"/>
        <v>1535</v>
      </c>
      <c r="N84" s="21">
        <f t="shared" si="8"/>
        <v>2080</v>
      </c>
      <c r="O84" s="22">
        <f t="shared" si="9"/>
        <v>1.2944625407166124</v>
      </c>
    </row>
    <row r="85" spans="1:15" ht="30" customHeight="1" x14ac:dyDescent="0.25">
      <c r="A85" s="17" t="s">
        <v>100</v>
      </c>
      <c r="B85" s="25" t="s">
        <v>19</v>
      </c>
      <c r="C85" s="25">
        <v>2385</v>
      </c>
      <c r="D85" s="25" t="s">
        <v>19</v>
      </c>
      <c r="E85" s="20">
        <v>1990</v>
      </c>
      <c r="F85" s="25" t="s">
        <v>19</v>
      </c>
      <c r="G85" s="19">
        <v>2800</v>
      </c>
      <c r="H85" s="25" t="s">
        <v>19</v>
      </c>
      <c r="I85" s="25">
        <v>2499</v>
      </c>
      <c r="J85" s="25" t="s">
        <v>19</v>
      </c>
      <c r="K85" s="18">
        <f t="shared" si="5"/>
        <v>4</v>
      </c>
      <c r="L85" s="18">
        <f t="shared" si="6"/>
        <v>2800</v>
      </c>
      <c r="M85" s="18">
        <f t="shared" si="7"/>
        <v>1990</v>
      </c>
      <c r="N85" s="21">
        <f t="shared" si="8"/>
        <v>2418.5</v>
      </c>
      <c r="O85" s="22">
        <f t="shared" si="9"/>
        <v>0.40703517587939697</v>
      </c>
    </row>
    <row r="86" spans="1:15" ht="30" customHeight="1" x14ac:dyDescent="0.25">
      <c r="A86" s="17" t="s">
        <v>101</v>
      </c>
      <c r="B86" s="20">
        <v>169</v>
      </c>
      <c r="C86" s="25">
        <v>170</v>
      </c>
      <c r="D86" s="25">
        <v>171</v>
      </c>
      <c r="E86" s="25">
        <v>178</v>
      </c>
      <c r="F86" s="25">
        <v>171</v>
      </c>
      <c r="G86" s="18">
        <v>185</v>
      </c>
      <c r="H86" s="25" t="s">
        <v>19</v>
      </c>
      <c r="I86" s="19">
        <v>189</v>
      </c>
      <c r="J86" s="25" t="s">
        <v>19</v>
      </c>
      <c r="K86" s="18">
        <f t="shared" si="5"/>
        <v>7</v>
      </c>
      <c r="L86" s="18">
        <f t="shared" si="6"/>
        <v>189</v>
      </c>
      <c r="M86" s="18">
        <f t="shared" si="7"/>
        <v>169</v>
      </c>
      <c r="N86" s="21">
        <f t="shared" si="8"/>
        <v>176.14285714285714</v>
      </c>
      <c r="O86" s="22">
        <f t="shared" si="9"/>
        <v>0.11834319526627218</v>
      </c>
    </row>
    <row r="87" spans="1:15" ht="30" customHeight="1" x14ac:dyDescent="0.25">
      <c r="A87" s="23" t="s">
        <v>102</v>
      </c>
      <c r="B87" s="24" t="s">
        <v>15</v>
      </c>
      <c r="C87" s="24" t="s">
        <v>15</v>
      </c>
      <c r="D87" s="24" t="s">
        <v>15</v>
      </c>
      <c r="E87" s="24" t="s">
        <v>15</v>
      </c>
      <c r="F87" s="24" t="s">
        <v>15</v>
      </c>
      <c r="G87" s="24" t="s">
        <v>15</v>
      </c>
      <c r="H87" s="24" t="s">
        <v>15</v>
      </c>
      <c r="I87" s="24" t="s">
        <v>15</v>
      </c>
      <c r="J87" s="24" t="s">
        <v>15</v>
      </c>
      <c r="K87" s="24" t="s">
        <v>15</v>
      </c>
      <c r="L87" s="24" t="s">
        <v>15</v>
      </c>
      <c r="M87" s="24" t="s">
        <v>15</v>
      </c>
      <c r="N87" s="24" t="s">
        <v>15</v>
      </c>
      <c r="O87" s="24" t="s">
        <v>15</v>
      </c>
    </row>
    <row r="88" spans="1:15" ht="30" customHeight="1" x14ac:dyDescent="0.25">
      <c r="A88" s="17" t="s">
        <v>103</v>
      </c>
      <c r="B88" s="20">
        <v>892</v>
      </c>
      <c r="C88" s="25">
        <v>894</v>
      </c>
      <c r="D88" s="25" t="s">
        <v>19</v>
      </c>
      <c r="E88" s="25">
        <v>958</v>
      </c>
      <c r="F88" s="25" t="s">
        <v>19</v>
      </c>
      <c r="G88" s="19">
        <v>979</v>
      </c>
      <c r="H88" s="25">
        <v>978</v>
      </c>
      <c r="I88" s="25" t="s">
        <v>19</v>
      </c>
      <c r="J88" s="25" t="s">
        <v>19</v>
      </c>
      <c r="K88" s="18">
        <f t="shared" si="5"/>
        <v>5</v>
      </c>
      <c r="L88" s="18">
        <f t="shared" si="6"/>
        <v>979</v>
      </c>
      <c r="M88" s="18">
        <f t="shared" si="7"/>
        <v>892</v>
      </c>
      <c r="N88" s="21">
        <f t="shared" si="8"/>
        <v>940.2</v>
      </c>
      <c r="O88" s="22">
        <f t="shared" si="9"/>
        <v>9.753363228699552E-2</v>
      </c>
    </row>
    <row r="89" spans="1:15" ht="30" customHeight="1" x14ac:dyDescent="0.25">
      <c r="A89" s="17" t="s">
        <v>104</v>
      </c>
      <c r="B89" s="25">
        <v>649</v>
      </c>
      <c r="C89" s="25">
        <v>650</v>
      </c>
      <c r="D89" s="25">
        <v>659</v>
      </c>
      <c r="E89" s="25">
        <v>598</v>
      </c>
      <c r="F89" s="25">
        <v>659</v>
      </c>
      <c r="G89" s="18">
        <v>699</v>
      </c>
      <c r="H89" s="20">
        <v>589</v>
      </c>
      <c r="I89" s="19">
        <v>799</v>
      </c>
      <c r="J89" s="25" t="s">
        <v>19</v>
      </c>
      <c r="K89" s="18">
        <f t="shared" si="5"/>
        <v>8</v>
      </c>
      <c r="L89" s="18">
        <f t="shared" si="6"/>
        <v>799</v>
      </c>
      <c r="M89" s="18">
        <f t="shared" si="7"/>
        <v>589</v>
      </c>
      <c r="N89" s="21">
        <f t="shared" si="8"/>
        <v>662.75</v>
      </c>
      <c r="O89" s="22">
        <f t="shared" si="9"/>
        <v>0.35653650254668928</v>
      </c>
    </row>
    <row r="90" spans="1:15" ht="30" customHeight="1" x14ac:dyDescent="0.25">
      <c r="A90" s="17" t="s">
        <v>105</v>
      </c>
      <c r="B90" s="20">
        <v>759</v>
      </c>
      <c r="C90" s="25" t="s">
        <v>19</v>
      </c>
      <c r="D90" s="25">
        <v>799</v>
      </c>
      <c r="E90" s="25">
        <v>798</v>
      </c>
      <c r="F90" s="25">
        <v>799</v>
      </c>
      <c r="G90" s="19">
        <v>899</v>
      </c>
      <c r="H90" s="25">
        <v>898</v>
      </c>
      <c r="I90" s="25" t="s">
        <v>19</v>
      </c>
      <c r="J90" s="25" t="s">
        <v>19</v>
      </c>
      <c r="K90" s="18">
        <f t="shared" si="5"/>
        <v>6</v>
      </c>
      <c r="L90" s="18">
        <f t="shared" si="6"/>
        <v>899</v>
      </c>
      <c r="M90" s="18">
        <f t="shared" si="7"/>
        <v>759</v>
      </c>
      <c r="N90" s="21">
        <f t="shared" si="8"/>
        <v>825.33333333333337</v>
      </c>
      <c r="O90" s="22">
        <f t="shared" si="9"/>
        <v>0.1844532279314888</v>
      </c>
    </row>
    <row r="91" spans="1:15" ht="30" customHeight="1" x14ac:dyDescent="0.25">
      <c r="A91" s="17" t="s">
        <v>106</v>
      </c>
      <c r="B91" s="20">
        <v>219</v>
      </c>
      <c r="C91" s="25">
        <v>220</v>
      </c>
      <c r="D91" s="25">
        <v>221</v>
      </c>
      <c r="E91" s="25">
        <v>232</v>
      </c>
      <c r="F91" s="25">
        <v>221</v>
      </c>
      <c r="G91" s="25">
        <v>239</v>
      </c>
      <c r="H91" s="25">
        <v>268</v>
      </c>
      <c r="I91" s="19">
        <v>299</v>
      </c>
      <c r="J91" s="25" t="s">
        <v>19</v>
      </c>
      <c r="K91" s="18">
        <f t="shared" si="5"/>
        <v>8</v>
      </c>
      <c r="L91" s="18">
        <f t="shared" si="6"/>
        <v>299</v>
      </c>
      <c r="M91" s="18">
        <f t="shared" si="7"/>
        <v>219</v>
      </c>
      <c r="N91" s="21">
        <f t="shared" si="8"/>
        <v>239.875</v>
      </c>
      <c r="O91" s="22">
        <f t="shared" si="9"/>
        <v>0.36529680365296802</v>
      </c>
    </row>
    <row r="92" spans="1:15" ht="30" customHeight="1" x14ac:dyDescent="0.25">
      <c r="A92" s="17" t="s">
        <v>107</v>
      </c>
      <c r="B92" s="20">
        <v>698</v>
      </c>
      <c r="C92" s="25">
        <v>700</v>
      </c>
      <c r="D92" s="25">
        <v>730</v>
      </c>
      <c r="E92" s="25">
        <v>796</v>
      </c>
      <c r="F92" s="19">
        <v>894</v>
      </c>
      <c r="G92" s="18">
        <v>798</v>
      </c>
      <c r="H92" s="25" t="s">
        <v>19</v>
      </c>
      <c r="I92" s="25">
        <v>888</v>
      </c>
      <c r="J92" s="25" t="s">
        <v>19</v>
      </c>
      <c r="K92" s="18">
        <f t="shared" si="5"/>
        <v>7</v>
      </c>
      <c r="L92" s="18">
        <f t="shared" si="6"/>
        <v>894</v>
      </c>
      <c r="M92" s="18">
        <f t="shared" si="7"/>
        <v>698</v>
      </c>
      <c r="N92" s="21">
        <f t="shared" si="8"/>
        <v>786.28571428571433</v>
      </c>
      <c r="O92" s="22">
        <f t="shared" si="9"/>
        <v>0.28080229226361031</v>
      </c>
    </row>
    <row r="93" spans="1:15" ht="30" customHeight="1" x14ac:dyDescent="0.25">
      <c r="A93" s="23" t="s">
        <v>108</v>
      </c>
      <c r="B93" s="24" t="s">
        <v>15</v>
      </c>
      <c r="C93" s="24" t="s">
        <v>15</v>
      </c>
      <c r="D93" s="24" t="s">
        <v>15</v>
      </c>
      <c r="E93" s="24" t="s">
        <v>15</v>
      </c>
      <c r="F93" s="24" t="s">
        <v>15</v>
      </c>
      <c r="G93" s="24" t="s">
        <v>15</v>
      </c>
      <c r="H93" s="24" t="s">
        <v>15</v>
      </c>
      <c r="I93" s="24" t="s">
        <v>15</v>
      </c>
      <c r="J93" s="24" t="s">
        <v>15</v>
      </c>
      <c r="K93" s="24" t="s">
        <v>15</v>
      </c>
      <c r="L93" s="24" t="s">
        <v>15</v>
      </c>
      <c r="M93" s="24" t="s">
        <v>15</v>
      </c>
      <c r="N93" s="24" t="s">
        <v>15</v>
      </c>
      <c r="O93" s="24" t="s">
        <v>15</v>
      </c>
    </row>
    <row r="94" spans="1:15" ht="30" customHeight="1" x14ac:dyDescent="0.25">
      <c r="A94" s="17" t="s">
        <v>109</v>
      </c>
      <c r="B94" s="20">
        <v>428</v>
      </c>
      <c r="C94" s="25">
        <v>436</v>
      </c>
      <c r="D94" s="19">
        <v>468</v>
      </c>
      <c r="E94" s="25">
        <v>466</v>
      </c>
      <c r="F94" s="25" t="s">
        <v>17</v>
      </c>
      <c r="G94" s="18">
        <v>436</v>
      </c>
      <c r="H94" s="25" t="s">
        <v>19</v>
      </c>
      <c r="I94" s="25" t="s">
        <v>19</v>
      </c>
      <c r="J94" s="25" t="s">
        <v>19</v>
      </c>
      <c r="K94" s="18">
        <f t="shared" si="5"/>
        <v>5</v>
      </c>
      <c r="L94" s="18">
        <f t="shared" si="6"/>
        <v>468</v>
      </c>
      <c r="M94" s="18">
        <f t="shared" si="7"/>
        <v>428</v>
      </c>
      <c r="N94" s="21">
        <f t="shared" si="8"/>
        <v>446.8</v>
      </c>
      <c r="O94" s="22">
        <f t="shared" si="9"/>
        <v>9.3457943925233641E-2</v>
      </c>
    </row>
    <row r="95" spans="1:15" ht="30" customHeight="1" x14ac:dyDescent="0.25">
      <c r="A95" s="17" t="s">
        <v>110</v>
      </c>
      <c r="B95" s="25">
        <v>25</v>
      </c>
      <c r="C95" s="20">
        <v>18</v>
      </c>
      <c r="D95" s="25">
        <v>30</v>
      </c>
      <c r="E95" s="19">
        <v>33</v>
      </c>
      <c r="F95" s="25">
        <v>30</v>
      </c>
      <c r="G95" s="25">
        <v>20</v>
      </c>
      <c r="H95" s="25" t="s">
        <v>19</v>
      </c>
      <c r="I95" s="25">
        <v>29</v>
      </c>
      <c r="J95" s="25" t="s">
        <v>19</v>
      </c>
      <c r="K95" s="18">
        <f t="shared" si="5"/>
        <v>7</v>
      </c>
      <c r="L95" s="18">
        <f t="shared" si="6"/>
        <v>33</v>
      </c>
      <c r="M95" s="18">
        <f t="shared" si="7"/>
        <v>18</v>
      </c>
      <c r="N95" s="21">
        <f t="shared" si="8"/>
        <v>26.428571428571427</v>
      </c>
      <c r="O95" s="22">
        <f t="shared" si="9"/>
        <v>0.83333333333333337</v>
      </c>
    </row>
    <row r="96" spans="1:15" ht="30" customHeight="1" x14ac:dyDescent="0.25">
      <c r="A96" s="17" t="s">
        <v>111</v>
      </c>
      <c r="B96" s="20">
        <v>58</v>
      </c>
      <c r="C96" s="25">
        <v>70</v>
      </c>
      <c r="D96" s="25" t="s">
        <v>19</v>
      </c>
      <c r="E96" s="25">
        <v>66</v>
      </c>
      <c r="F96" s="19">
        <v>82</v>
      </c>
      <c r="G96" s="18">
        <v>72</v>
      </c>
      <c r="H96" s="25" t="s">
        <v>19</v>
      </c>
      <c r="I96" s="25">
        <v>81</v>
      </c>
      <c r="J96" s="25">
        <v>80</v>
      </c>
      <c r="K96" s="18">
        <f t="shared" si="5"/>
        <v>7</v>
      </c>
      <c r="L96" s="18">
        <f t="shared" si="6"/>
        <v>82</v>
      </c>
      <c r="M96" s="18">
        <f t="shared" si="7"/>
        <v>58</v>
      </c>
      <c r="N96" s="21">
        <f t="shared" si="8"/>
        <v>72.714285714285708</v>
      </c>
      <c r="O96" s="22">
        <f t="shared" si="9"/>
        <v>0.41379310344827586</v>
      </c>
    </row>
    <row r="97" spans="1:15" ht="30" customHeight="1" x14ac:dyDescent="0.25">
      <c r="A97" s="17" t="s">
        <v>112</v>
      </c>
      <c r="B97" s="20">
        <v>16</v>
      </c>
      <c r="C97" s="20">
        <v>16</v>
      </c>
      <c r="D97" s="25">
        <v>17</v>
      </c>
      <c r="E97" s="20">
        <v>16</v>
      </c>
      <c r="F97" s="25">
        <v>17</v>
      </c>
      <c r="G97" s="18">
        <v>17</v>
      </c>
      <c r="H97" s="20">
        <v>16</v>
      </c>
      <c r="I97" s="19">
        <v>23</v>
      </c>
      <c r="J97" s="25">
        <v>19</v>
      </c>
      <c r="K97" s="18">
        <f t="shared" si="5"/>
        <v>9</v>
      </c>
      <c r="L97" s="18">
        <f t="shared" si="6"/>
        <v>23</v>
      </c>
      <c r="M97" s="18">
        <f t="shared" si="7"/>
        <v>16</v>
      </c>
      <c r="N97" s="21">
        <f t="shared" si="8"/>
        <v>17.444444444444443</v>
      </c>
      <c r="O97" s="22">
        <f t="shared" si="9"/>
        <v>0.4375</v>
      </c>
    </row>
    <row r="98" spans="1:15" ht="30" customHeight="1" x14ac:dyDescent="0.25">
      <c r="A98" s="17" t="s">
        <v>113</v>
      </c>
      <c r="B98" s="20">
        <v>11</v>
      </c>
      <c r="C98" s="25">
        <v>14</v>
      </c>
      <c r="D98" s="25">
        <v>14</v>
      </c>
      <c r="E98" s="25">
        <v>23</v>
      </c>
      <c r="F98" s="19">
        <v>36</v>
      </c>
      <c r="G98" s="25">
        <v>12</v>
      </c>
      <c r="H98" s="25">
        <v>16</v>
      </c>
      <c r="I98" s="19">
        <v>36</v>
      </c>
      <c r="J98" s="25" t="s">
        <v>19</v>
      </c>
      <c r="K98" s="18">
        <f t="shared" si="5"/>
        <v>8</v>
      </c>
      <c r="L98" s="18">
        <f t="shared" si="6"/>
        <v>36</v>
      </c>
      <c r="M98" s="18">
        <f t="shared" si="7"/>
        <v>11</v>
      </c>
      <c r="N98" s="21">
        <f t="shared" si="8"/>
        <v>20.25</v>
      </c>
      <c r="O98" s="22">
        <f t="shared" si="9"/>
        <v>2.2727272727272729</v>
      </c>
    </row>
    <row r="99" spans="1:15" ht="30" customHeight="1" x14ac:dyDescent="0.25">
      <c r="A99" s="17" t="s">
        <v>114</v>
      </c>
      <c r="B99" s="25">
        <v>14</v>
      </c>
      <c r="C99" s="25">
        <v>19</v>
      </c>
      <c r="D99" s="25" t="s">
        <v>19</v>
      </c>
      <c r="E99" s="19">
        <v>29</v>
      </c>
      <c r="F99" s="25">
        <v>23</v>
      </c>
      <c r="G99" s="25" t="s">
        <v>19</v>
      </c>
      <c r="H99" s="25" t="s">
        <v>19</v>
      </c>
      <c r="I99" s="25">
        <v>21</v>
      </c>
      <c r="J99" s="20">
        <v>12</v>
      </c>
      <c r="K99" s="18">
        <f t="shared" si="5"/>
        <v>6</v>
      </c>
      <c r="L99" s="18">
        <f t="shared" si="6"/>
        <v>29</v>
      </c>
      <c r="M99" s="18">
        <f t="shared" si="7"/>
        <v>12</v>
      </c>
      <c r="N99" s="21">
        <f t="shared" si="8"/>
        <v>19.666666666666668</v>
      </c>
      <c r="O99" s="22">
        <f t="shared" si="9"/>
        <v>1.4166666666666667</v>
      </c>
    </row>
    <row r="100" spans="1:15" ht="30" customHeight="1" x14ac:dyDescent="0.25">
      <c r="A100" s="17" t="s">
        <v>115</v>
      </c>
      <c r="B100" s="20">
        <v>1148</v>
      </c>
      <c r="C100" s="25">
        <v>1150</v>
      </c>
      <c r="D100" s="25">
        <v>1345</v>
      </c>
      <c r="E100" s="25">
        <v>1440</v>
      </c>
      <c r="F100" s="25">
        <v>1595</v>
      </c>
      <c r="G100" s="18">
        <v>1148</v>
      </c>
      <c r="H100" s="19">
        <v>1990</v>
      </c>
      <c r="I100" s="25">
        <v>1622</v>
      </c>
      <c r="J100" s="25" t="s">
        <v>19</v>
      </c>
      <c r="K100" s="18">
        <f t="shared" si="5"/>
        <v>8</v>
      </c>
      <c r="L100" s="18">
        <f t="shared" si="6"/>
        <v>1990</v>
      </c>
      <c r="M100" s="18">
        <f t="shared" si="7"/>
        <v>1148</v>
      </c>
      <c r="N100" s="21">
        <f t="shared" si="8"/>
        <v>1429.75</v>
      </c>
      <c r="O100" s="22">
        <f t="shared" si="9"/>
        <v>0.73344947735191635</v>
      </c>
    </row>
    <row r="101" spans="1:15" ht="16.5" x14ac:dyDescent="0.25">
      <c r="A101" s="30" t="s">
        <v>116</v>
      </c>
    </row>
    <row r="102" spans="1:15" ht="16.5" x14ac:dyDescent="0.25">
      <c r="A102" s="30" t="s">
        <v>117</v>
      </c>
    </row>
    <row r="103" spans="1:15" x14ac:dyDescent="0.25">
      <c r="A103" s="27"/>
    </row>
    <row r="104" spans="1:15" x14ac:dyDescent="0.25">
      <c r="C104" s="29"/>
      <c r="I104" s="29"/>
      <c r="J104" s="29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Snorri Már Skúlason</cp:lastModifiedBy>
  <dcterms:created xsi:type="dcterms:W3CDTF">2017-09-07T14:52:11Z</dcterms:created>
  <dcterms:modified xsi:type="dcterms:W3CDTF">2017-09-08T09:55:16Z</dcterms:modified>
</cp:coreProperties>
</file>