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SI\Hagdeild\Verðlagseftirlitið\Verðlagseftirlitið - gögn\Matur\Kannanir\2017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1" i="1" l="1"/>
  <c r="L81" i="1"/>
  <c r="K81" i="1"/>
  <c r="N81" i="1" s="1"/>
  <c r="J81" i="1"/>
  <c r="M80" i="1"/>
  <c r="L80" i="1"/>
  <c r="K80" i="1"/>
  <c r="N80" i="1" s="1"/>
  <c r="J80" i="1"/>
  <c r="M78" i="1"/>
  <c r="L78" i="1"/>
  <c r="K78" i="1"/>
  <c r="N78" i="1" s="1"/>
  <c r="J78" i="1"/>
  <c r="N77" i="1"/>
  <c r="M77" i="1"/>
  <c r="L77" i="1"/>
  <c r="K77" i="1"/>
  <c r="J77" i="1"/>
  <c r="M76" i="1"/>
  <c r="L76" i="1"/>
  <c r="K76" i="1"/>
  <c r="N76" i="1" s="1"/>
  <c r="J76" i="1"/>
  <c r="M74" i="1"/>
  <c r="L74" i="1"/>
  <c r="K74" i="1"/>
  <c r="N74" i="1" s="1"/>
  <c r="J74" i="1"/>
  <c r="M73" i="1"/>
  <c r="L73" i="1"/>
  <c r="K73" i="1"/>
  <c r="N73" i="1" s="1"/>
  <c r="J73" i="1"/>
  <c r="N72" i="1"/>
  <c r="M72" i="1"/>
  <c r="L72" i="1"/>
  <c r="K72" i="1"/>
  <c r="J72" i="1"/>
  <c r="M71" i="1"/>
  <c r="L71" i="1"/>
  <c r="K71" i="1"/>
  <c r="N71" i="1" s="1"/>
  <c r="J71" i="1"/>
  <c r="M70" i="1"/>
  <c r="L70" i="1"/>
  <c r="K70" i="1"/>
  <c r="N70" i="1" s="1"/>
  <c r="J70" i="1"/>
  <c r="M69" i="1"/>
  <c r="L69" i="1"/>
  <c r="K69" i="1"/>
  <c r="N69" i="1" s="1"/>
  <c r="J69" i="1"/>
  <c r="N68" i="1"/>
  <c r="M68" i="1"/>
  <c r="L68" i="1"/>
  <c r="K68" i="1"/>
  <c r="J68" i="1"/>
  <c r="M67" i="1"/>
  <c r="L67" i="1"/>
  <c r="K67" i="1"/>
  <c r="N67" i="1" s="1"/>
  <c r="J67" i="1"/>
  <c r="M66" i="1"/>
  <c r="L66" i="1"/>
  <c r="K66" i="1"/>
  <c r="N66" i="1" s="1"/>
  <c r="J66" i="1"/>
  <c r="M65" i="1"/>
  <c r="L65" i="1"/>
  <c r="K65" i="1"/>
  <c r="N65" i="1" s="1"/>
  <c r="J65" i="1"/>
  <c r="N64" i="1"/>
  <c r="M64" i="1"/>
  <c r="L64" i="1"/>
  <c r="K64" i="1"/>
  <c r="J64" i="1"/>
  <c r="M63" i="1"/>
  <c r="L63" i="1"/>
  <c r="K63" i="1"/>
  <c r="N63" i="1" s="1"/>
  <c r="J63" i="1"/>
  <c r="M62" i="1"/>
  <c r="L62" i="1"/>
  <c r="K62" i="1"/>
  <c r="N62" i="1" s="1"/>
  <c r="J62" i="1"/>
  <c r="M61" i="1"/>
  <c r="L61" i="1"/>
  <c r="K61" i="1"/>
  <c r="N61" i="1" s="1"/>
  <c r="J61" i="1"/>
  <c r="N59" i="1"/>
  <c r="M59" i="1"/>
  <c r="L59" i="1"/>
  <c r="K59" i="1"/>
  <c r="J59" i="1"/>
  <c r="M58" i="1"/>
  <c r="L58" i="1"/>
  <c r="K58" i="1"/>
  <c r="N58" i="1" s="1"/>
  <c r="J58" i="1"/>
  <c r="M57" i="1"/>
  <c r="L57" i="1"/>
  <c r="K57" i="1"/>
  <c r="N57" i="1" s="1"/>
  <c r="J57" i="1"/>
  <c r="M56" i="1"/>
  <c r="L56" i="1"/>
  <c r="K56" i="1"/>
  <c r="N56" i="1" s="1"/>
  <c r="J56" i="1"/>
  <c r="N55" i="1"/>
  <c r="M55" i="1"/>
  <c r="L55" i="1"/>
  <c r="K55" i="1"/>
  <c r="J55" i="1"/>
  <c r="M54" i="1"/>
  <c r="L54" i="1"/>
  <c r="K54" i="1"/>
  <c r="N54" i="1" s="1"/>
  <c r="J54" i="1"/>
  <c r="M53" i="1"/>
  <c r="L53" i="1"/>
  <c r="K53" i="1"/>
  <c r="N53" i="1" s="1"/>
  <c r="J53" i="1"/>
  <c r="M51" i="1"/>
  <c r="L51" i="1"/>
  <c r="K51" i="1"/>
  <c r="N51" i="1" s="1"/>
  <c r="J51" i="1"/>
  <c r="N50" i="1"/>
  <c r="M50" i="1"/>
  <c r="L50" i="1"/>
  <c r="K50" i="1"/>
  <c r="J50" i="1"/>
  <c r="M49" i="1"/>
  <c r="L49" i="1"/>
  <c r="K49" i="1"/>
  <c r="N49" i="1" s="1"/>
  <c r="J49" i="1"/>
  <c r="M48" i="1"/>
  <c r="L48" i="1"/>
  <c r="K48" i="1"/>
  <c r="N48" i="1" s="1"/>
  <c r="J48" i="1"/>
  <c r="M47" i="1"/>
  <c r="L47" i="1"/>
  <c r="K47" i="1"/>
  <c r="N47" i="1" s="1"/>
  <c r="J47" i="1"/>
  <c r="N46" i="1"/>
  <c r="M46" i="1"/>
  <c r="L46" i="1"/>
  <c r="K46" i="1"/>
  <c r="J46" i="1"/>
  <c r="M45" i="1"/>
  <c r="L45" i="1"/>
  <c r="K45" i="1"/>
  <c r="N45" i="1" s="1"/>
  <c r="J45" i="1"/>
  <c r="M44" i="1"/>
  <c r="L44" i="1"/>
  <c r="K44" i="1"/>
  <c r="N44" i="1" s="1"/>
  <c r="J44" i="1"/>
  <c r="M42" i="1"/>
  <c r="L42" i="1"/>
  <c r="K42" i="1"/>
  <c r="N42" i="1" s="1"/>
  <c r="J42" i="1"/>
  <c r="N41" i="1"/>
  <c r="M41" i="1"/>
  <c r="L41" i="1"/>
  <c r="K41" i="1"/>
  <c r="J41" i="1"/>
  <c r="M40" i="1"/>
  <c r="L40" i="1"/>
  <c r="K40" i="1"/>
  <c r="N40" i="1" s="1"/>
  <c r="J40" i="1"/>
  <c r="M39" i="1"/>
  <c r="L39" i="1"/>
  <c r="K39" i="1"/>
  <c r="N39" i="1" s="1"/>
  <c r="J39" i="1"/>
  <c r="M37" i="1"/>
  <c r="L37" i="1"/>
  <c r="K37" i="1"/>
  <c r="N37" i="1" s="1"/>
  <c r="J37" i="1"/>
  <c r="N36" i="1"/>
  <c r="M36" i="1"/>
  <c r="L36" i="1"/>
  <c r="K36" i="1"/>
  <c r="J36" i="1"/>
  <c r="M35" i="1"/>
  <c r="L35" i="1"/>
  <c r="K35" i="1"/>
  <c r="N35" i="1" s="1"/>
  <c r="J35" i="1"/>
  <c r="M34" i="1"/>
  <c r="L34" i="1"/>
  <c r="K34" i="1"/>
  <c r="N34" i="1" s="1"/>
  <c r="J34" i="1"/>
  <c r="M33" i="1"/>
  <c r="L33" i="1"/>
  <c r="K33" i="1"/>
  <c r="N33" i="1" s="1"/>
  <c r="J33" i="1"/>
  <c r="N32" i="1"/>
  <c r="M32" i="1"/>
  <c r="L32" i="1"/>
  <c r="K32" i="1"/>
  <c r="J32" i="1"/>
  <c r="M31" i="1"/>
  <c r="L31" i="1"/>
  <c r="K31" i="1"/>
  <c r="N31" i="1" s="1"/>
  <c r="J31" i="1"/>
  <c r="M29" i="1"/>
  <c r="L29" i="1"/>
  <c r="K29" i="1"/>
  <c r="N29" i="1" s="1"/>
  <c r="J29" i="1"/>
  <c r="M28" i="1"/>
  <c r="L28" i="1"/>
  <c r="K28" i="1"/>
  <c r="N28" i="1" s="1"/>
  <c r="J28" i="1"/>
  <c r="N27" i="1"/>
  <c r="M27" i="1"/>
  <c r="L27" i="1"/>
  <c r="K27" i="1"/>
  <c r="J27" i="1"/>
  <c r="M26" i="1"/>
  <c r="L26" i="1"/>
  <c r="K26" i="1"/>
  <c r="N26" i="1" s="1"/>
  <c r="J26" i="1"/>
  <c r="M25" i="1"/>
  <c r="L25" i="1"/>
  <c r="K25" i="1"/>
  <c r="N25" i="1" s="1"/>
  <c r="J25" i="1"/>
  <c r="M24" i="1"/>
  <c r="L24" i="1"/>
  <c r="K24" i="1"/>
  <c r="N24" i="1" s="1"/>
  <c r="J24" i="1"/>
  <c r="N22" i="1"/>
  <c r="M22" i="1"/>
  <c r="L22" i="1"/>
  <c r="K22" i="1"/>
  <c r="J22" i="1"/>
  <c r="M21" i="1"/>
  <c r="L21" i="1"/>
  <c r="K21" i="1"/>
  <c r="N21" i="1" s="1"/>
  <c r="J21" i="1"/>
  <c r="M20" i="1"/>
  <c r="L20" i="1"/>
  <c r="K20" i="1"/>
  <c r="N20" i="1" s="1"/>
  <c r="J20" i="1"/>
  <c r="M19" i="1"/>
  <c r="L19" i="1"/>
  <c r="K19" i="1"/>
  <c r="N19" i="1" s="1"/>
  <c r="J19" i="1"/>
  <c r="N18" i="1"/>
  <c r="M18" i="1"/>
  <c r="L18" i="1"/>
  <c r="K18" i="1"/>
  <c r="J18" i="1"/>
  <c r="M17" i="1"/>
  <c r="L17" i="1"/>
  <c r="K17" i="1"/>
  <c r="N17" i="1" s="1"/>
  <c r="J17" i="1"/>
  <c r="M16" i="1"/>
  <c r="L16" i="1"/>
  <c r="K16" i="1"/>
  <c r="N16" i="1" s="1"/>
  <c r="J16" i="1"/>
  <c r="M15" i="1"/>
  <c r="L15" i="1"/>
  <c r="K15" i="1"/>
  <c r="N15" i="1" s="1"/>
  <c r="J15" i="1"/>
  <c r="N14" i="1"/>
  <c r="M14" i="1"/>
  <c r="L14" i="1"/>
  <c r="K14" i="1"/>
  <c r="J14" i="1"/>
  <c r="M13" i="1"/>
  <c r="L13" i="1"/>
  <c r="K13" i="1"/>
  <c r="N13" i="1" s="1"/>
  <c r="J13" i="1"/>
  <c r="M12" i="1"/>
  <c r="L12" i="1"/>
  <c r="K12" i="1"/>
  <c r="N12" i="1" s="1"/>
  <c r="J12" i="1"/>
  <c r="M11" i="1"/>
  <c r="L11" i="1"/>
  <c r="K11" i="1"/>
  <c r="N11" i="1" s="1"/>
  <c r="J11" i="1"/>
  <c r="N10" i="1"/>
  <c r="M10" i="1"/>
  <c r="L10" i="1"/>
  <c r="K10" i="1"/>
  <c r="J10" i="1"/>
  <c r="M9" i="1"/>
  <c r="L9" i="1"/>
  <c r="K9" i="1"/>
  <c r="N9" i="1" s="1"/>
  <c r="J9" i="1"/>
  <c r="M8" i="1"/>
  <c r="L8" i="1"/>
  <c r="K8" i="1"/>
  <c r="N8" i="1" s="1"/>
  <c r="J8" i="1"/>
  <c r="M7" i="1"/>
  <c r="L7" i="1"/>
  <c r="K7" i="1"/>
  <c r="N7" i="1" s="1"/>
  <c r="J7" i="1"/>
  <c r="N6" i="1"/>
  <c r="M6" i="1"/>
  <c r="L6" i="1"/>
  <c r="K6" i="1"/>
  <c r="J6" i="1"/>
  <c r="M5" i="1"/>
  <c r="L5" i="1"/>
  <c r="K5" i="1"/>
  <c r="N5" i="1" s="1"/>
  <c r="J5" i="1"/>
  <c r="M4" i="1"/>
  <c r="L4" i="1"/>
  <c r="K4" i="1"/>
  <c r="N4" i="1" s="1"/>
  <c r="J4" i="1"/>
  <c r="M3" i="1"/>
  <c r="L3" i="1"/>
  <c r="N3" i="1" s="1"/>
  <c r="K3" i="1"/>
  <c r="J3" i="1"/>
</calcChain>
</file>

<file path=xl/sharedStrings.xml><?xml version="1.0" encoding="utf-8"?>
<sst xmlns="http://schemas.openxmlformats.org/spreadsheetml/2006/main" count="202" uniqueCount="99">
  <si>
    <t>Verðkönnun ASÍ í matvöruverslunum 17 maí 2017</t>
  </si>
  <si>
    <t>BÓNUS BORGARNESI</t>
  </si>
  <si>
    <t>KRÓNAN BÍLDSHÖFÐA</t>
  </si>
  <si>
    <t>NETTO BORGARNESI</t>
  </si>
  <si>
    <t>FJARÐARKAUP</t>
  </si>
  <si>
    <t>KJÖRBÚÐIN - SAMKAUP - BOLUNGARVÍK</t>
  </si>
  <si>
    <t>HAGKAUP EIÐISTORGI</t>
  </si>
  <si>
    <t>VÍÐIR BORGARTÚNI</t>
  </si>
  <si>
    <t>ICELAND VESTURBERGI</t>
  </si>
  <si>
    <t>talning</t>
  </si>
  <si>
    <t>Hæsta verð</t>
  </si>
  <si>
    <t>Lægsta verð</t>
  </si>
  <si>
    <t>Meðal verð</t>
  </si>
  <si>
    <t>Munur á hæsta og lægsta</t>
  </si>
  <si>
    <t>Ostur, viðbit og mjólkurvörur</t>
  </si>
  <si>
    <t>Verð</t>
  </si>
  <si>
    <t>MS- Nýmjólk 1l</t>
  </si>
  <si>
    <t xml:space="preserve">em </t>
  </si>
  <si>
    <t>em</t>
  </si>
  <si>
    <t>Stoðmjók 0,5 l</t>
  </si>
  <si>
    <t>MS- Kókómjólk 1/4l</t>
  </si>
  <si>
    <t>MS-Rjómi 250ml</t>
  </si>
  <si>
    <t>MS Matreiðslurjómi 1/2l</t>
  </si>
  <si>
    <t>MS Sýrður rjómi 10% 180gr</t>
  </si>
  <si>
    <t>Smjörvi 400gr</t>
  </si>
  <si>
    <t>Bertolli viðbit 250 gr</t>
  </si>
  <si>
    <t>e</t>
  </si>
  <si>
    <t>Mjólka - Íslenskur Feti + ólífur og kryddolía 300gr</t>
  </si>
  <si>
    <t>MS-Brauðostur 26% Ódýrasta kg verð (stórt stykki)</t>
  </si>
  <si>
    <t>MS-Rjómaostur til matargerðar 400 g</t>
  </si>
  <si>
    <t>Kea- skyrdrykkur með hindberjum og trönuberjum 250 ml</t>
  </si>
  <si>
    <t>Mjólka- AB mjólk 1l</t>
  </si>
  <si>
    <t>MS- Súrmjólk 1l</t>
  </si>
  <si>
    <t>Skyr.is- Bláberja 500 g - Stór dós</t>
  </si>
  <si>
    <t xml:space="preserve">KEA- skyr hreint 500 g - Stór dós </t>
  </si>
  <si>
    <t>Mjólka - Mangó/ástaraldin Skyrterta</t>
  </si>
  <si>
    <t>Gunnars- Majones 500 ml</t>
  </si>
  <si>
    <t>Gunnars- Remúlaði 400 ml</t>
  </si>
  <si>
    <t xml:space="preserve">e </t>
  </si>
  <si>
    <t>Lýsi- Heilsutvenna, 32 daga skammtur</t>
  </si>
  <si>
    <t>Brauðmeti, kex og morgunkorn</t>
  </si>
  <si>
    <t>Myllan- Hveiti samlokub. - 770 gr</t>
  </si>
  <si>
    <t>Burger- spelt hrökkbrauð 250 gr</t>
  </si>
  <si>
    <t>Jacob´s -  píta fín 6 stk - 400 gr</t>
  </si>
  <si>
    <t>Kellogg´s - Corn flakes - ódýrasta kg verð</t>
  </si>
  <si>
    <t>Quaker -  Havre fras - koddar - 375 gr</t>
  </si>
  <si>
    <t>Honye nut cheerios - ódýrasta kg</t>
  </si>
  <si>
    <t>Kjötvörur og álegg</t>
  </si>
  <si>
    <t>Nautagúllas ferskt - ódýrasta kílóverð</t>
  </si>
  <si>
    <t>Kjúklingabringur ferskar - ódýrast kílóverð</t>
  </si>
  <si>
    <t>Grísakótilettur ferskar - ódýrast kílóverð</t>
  </si>
  <si>
    <t>Búrfell- taðreykt hangiálegg - skrá kílóverð</t>
  </si>
  <si>
    <t>Ali-  Skinka 247gr (verð á pakka)</t>
  </si>
  <si>
    <t>SS-Skólakæfa 200gr</t>
  </si>
  <si>
    <t>SS-vínarpylsur- 10 stk í pakka (verð á pakka)</t>
  </si>
  <si>
    <t>Frosnar vörur</t>
  </si>
  <si>
    <t>Lambalæri  - frosið - Ódýrasta kílóverð</t>
  </si>
  <si>
    <t>Lambahryggur- frosin - Ódýrasta kílóverð</t>
  </si>
  <si>
    <t>Ýsuflök/Ýsubitar-frosin - roð- og beinlaus- Ódýrasta kg</t>
  </si>
  <si>
    <t>Þykkvabæjar -frosnar - Tilboðs franskar 700g</t>
  </si>
  <si>
    <t>Dósamatur og þurrvörur</t>
  </si>
  <si>
    <t>Knorr- hönse boullion 12 stk</t>
  </si>
  <si>
    <t xml:space="preserve">Hunt´s- tómatar í dós 411 g (heilir) </t>
  </si>
  <si>
    <t>Kornax- hveiti 2 kg í rauðum pakkningum</t>
  </si>
  <si>
    <t>River- grjón í umbúðum 1 kg</t>
  </si>
  <si>
    <t>Royal- karamellubúðingur 90 gr</t>
  </si>
  <si>
    <t>SS- Pylsusinnep 350ml.</t>
  </si>
  <si>
    <t>ORA gulrætur og grænar baunur 1/2 dós (450gr)</t>
  </si>
  <si>
    <t>NAN 1 barnamjólk í fernu 200 ml</t>
  </si>
  <si>
    <t>Ávextir og grænmeti ekki matar</t>
  </si>
  <si>
    <t>Rauð epli - ód kg</t>
  </si>
  <si>
    <t>Kíwí - Ódýrasta kílóverð</t>
  </si>
  <si>
    <t>Perur - ód kg</t>
  </si>
  <si>
    <t>Appelsínur - Ódýrasta kílóverð</t>
  </si>
  <si>
    <t>Bananar - Ódýrasta kílóverð</t>
  </si>
  <si>
    <t>Sætar kartöflur - ód kg</t>
  </si>
  <si>
    <t>Kartöflur - 2kg ódýrasta kílóverð</t>
  </si>
  <si>
    <t>Drykkjarvörur, sætindi og snakk</t>
  </si>
  <si>
    <t>Pepsi max 2 l - stk verð</t>
  </si>
  <si>
    <t>Coca cola 1/2 í plasti</t>
  </si>
  <si>
    <t>Egils appelsín 2l</t>
  </si>
  <si>
    <t>Magic 250 ml</t>
  </si>
  <si>
    <t>Egils Eplaþykkni 1 l</t>
  </si>
  <si>
    <t>Floridana Appelsínusafi 1l</t>
  </si>
  <si>
    <t>Völu Froskabitar 150 gr</t>
  </si>
  <si>
    <t>Freyju Smádraumur 180gr</t>
  </si>
  <si>
    <t>Góu - Hraubitar 200gr</t>
  </si>
  <si>
    <t>Stjörnusnakk beikon bitar 150 gr</t>
  </si>
  <si>
    <t>Stjörnusnakk 4x - mix partý með papríku</t>
  </si>
  <si>
    <t xml:space="preserve">Maxi poppkorn 70g </t>
  </si>
  <si>
    <t>Doritos nacho cheese 170g</t>
  </si>
  <si>
    <t>Osta Stjörnupopp 100gr</t>
  </si>
  <si>
    <t>Kaffi og te</t>
  </si>
  <si>
    <t>Merrild mellemristet 103 500g</t>
  </si>
  <si>
    <t>Nescafé dolce gusto grande 16 st</t>
  </si>
  <si>
    <t>Melroses te - 25 st í rauðum pakka</t>
  </si>
  <si>
    <t xml:space="preserve">Hreinlætisvörur </t>
  </si>
  <si>
    <t>Þrif leysigeisli 550 ml - spreyhaus</t>
  </si>
  <si>
    <t>Handsápa Palmolive Almond milk m/pumpu 300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</si>
</sst>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I_S_K_-;\-* #,##0.00\ _I_S_K_-;_-* &quot;-&quot;??\ _I_S_K_-;_-@_-"/>
    <numFmt numFmtId="164" formatCode="_-* #,##0\ _k_r_._-;\-* #,##0\ _k_r_._-;_-* &quot;-&quot;??\ _k_r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wrapText="1"/>
    </xf>
    <xf numFmtId="164" fontId="3" fillId="2" borderId="2" xfId="1" applyNumberFormat="1" applyFont="1" applyFill="1" applyBorder="1" applyAlignment="1">
      <alignment horizontal="center" vertical="center" textRotation="90" wrapText="1"/>
    </xf>
    <xf numFmtId="164" fontId="3" fillId="3" borderId="3" xfId="1" applyNumberFormat="1" applyFont="1" applyFill="1" applyBorder="1" applyAlignment="1">
      <alignment horizontal="center" vertical="center" textRotation="90" wrapText="1"/>
    </xf>
    <xf numFmtId="164" fontId="3" fillId="4" borderId="3" xfId="1" applyNumberFormat="1" applyFont="1" applyFill="1" applyBorder="1" applyAlignment="1">
      <alignment horizontal="center" vertical="center" textRotation="90" wrapText="1"/>
    </xf>
    <xf numFmtId="164" fontId="3" fillId="5" borderId="3" xfId="1" applyNumberFormat="1" applyFont="1" applyFill="1" applyBorder="1" applyAlignment="1">
      <alignment horizontal="center" vertical="center" textRotation="90" wrapText="1"/>
    </xf>
    <xf numFmtId="164" fontId="3" fillId="6" borderId="3" xfId="1" applyNumberFormat="1" applyFont="1" applyFill="1" applyBorder="1" applyAlignment="1">
      <alignment horizontal="center" vertical="center" textRotation="90" wrapText="1"/>
    </xf>
    <xf numFmtId="164" fontId="3" fillId="7" borderId="3" xfId="1" applyNumberFormat="1" applyFont="1" applyFill="1" applyBorder="1" applyAlignment="1">
      <alignment horizontal="center" vertical="center" textRotation="90" wrapText="1"/>
    </xf>
    <xf numFmtId="164" fontId="3" fillId="8" borderId="3" xfId="1" applyNumberFormat="1" applyFont="1" applyFill="1" applyBorder="1" applyAlignment="1">
      <alignment horizontal="center" vertical="center" textRotation="90" wrapText="1"/>
    </xf>
    <xf numFmtId="164" fontId="3" fillId="9" borderId="4" xfId="1" applyNumberFormat="1" applyFont="1" applyFill="1" applyBorder="1" applyAlignment="1">
      <alignment horizontal="center" vertical="center" textRotation="90" wrapText="1"/>
    </xf>
    <xf numFmtId="164" fontId="3" fillId="10" borderId="5" xfId="1" applyNumberFormat="1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49" fontId="2" fillId="3" borderId="8" xfId="0" applyNumberFormat="1" applyFont="1" applyFill="1" applyBorder="1" applyAlignment="1">
      <alignment horizontal="left" vertical="center"/>
    </xf>
    <xf numFmtId="0" fontId="5" fillId="11" borderId="9" xfId="0" applyFont="1" applyFill="1" applyBorder="1"/>
    <xf numFmtId="49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9" fontId="6" fillId="0" borderId="1" xfId="2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/>
    </xf>
    <xf numFmtId="1" fontId="6" fillId="11" borderId="1" xfId="0" applyNumberFormat="1" applyFont="1" applyFill="1" applyBorder="1" applyAlignment="1">
      <alignment horizontal="center"/>
    </xf>
    <xf numFmtId="9" fontId="6" fillId="11" borderId="1" xfId="2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49" fontId="2" fillId="11" borderId="1" xfId="0" applyNumberFormat="1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3.jpeg"/><Relationship Id="rId4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2247900</xdr:colOff>
      <xdr:row>0</xdr:row>
      <xdr:rowOff>0</xdr:rowOff>
    </xdr:from>
    <xdr:ext cx="0" cy="171450"/>
    <xdr:pic>
      <xdr:nvPicPr>
        <xdr:cNvPr id="2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C8F6D155-2D4D-4565-8004-27FBC926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2247900</xdr:colOff>
      <xdr:row>0</xdr:row>
      <xdr:rowOff>0</xdr:rowOff>
    </xdr:from>
    <xdr:ext cx="0" cy="171450"/>
    <xdr:pic>
      <xdr:nvPicPr>
        <xdr:cNvPr id="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3A0BC4FC-7BC8-418C-9D4D-88602F9B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2247900</xdr:colOff>
      <xdr:row>0</xdr:row>
      <xdr:rowOff>0</xdr:rowOff>
    </xdr:from>
    <xdr:ext cx="0" cy="333375"/>
    <xdr:pic>
      <xdr:nvPicPr>
        <xdr:cNvPr id="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83967139-2941-4F37-85FB-6949DF89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2247900</xdr:colOff>
      <xdr:row>0</xdr:row>
      <xdr:rowOff>0</xdr:rowOff>
    </xdr:from>
    <xdr:ext cx="0" cy="333375"/>
    <xdr:pic>
      <xdr:nvPicPr>
        <xdr:cNvPr id="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8743EA52-B7E0-43C4-838A-2E3D52A9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2247900</xdr:colOff>
      <xdr:row>0</xdr:row>
      <xdr:rowOff>0</xdr:rowOff>
    </xdr:from>
    <xdr:ext cx="0" cy="333375"/>
    <xdr:pic>
      <xdr:nvPicPr>
        <xdr:cNvPr id="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42DAF50-E7B5-4AD4-8EA4-E44D7F3A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2247900</xdr:colOff>
      <xdr:row>0</xdr:row>
      <xdr:rowOff>0</xdr:rowOff>
    </xdr:from>
    <xdr:ext cx="0" cy="333375"/>
    <xdr:pic>
      <xdr:nvPicPr>
        <xdr:cNvPr id="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3C8F28CC-8408-4DB8-84BF-40788C34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2247900</xdr:colOff>
      <xdr:row>0</xdr:row>
      <xdr:rowOff>0</xdr:rowOff>
    </xdr:from>
    <xdr:ext cx="0" cy="171450"/>
    <xdr:pic>
      <xdr:nvPicPr>
        <xdr:cNvPr id="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99CE41C6-B6F6-42F0-B57A-29F67796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6EDF89EE-3BFF-49EF-80D2-0B8FEA114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10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B556DA64-ADD9-47B4-BE90-0B1A5FB4D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11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C4B67E1-4F5C-4014-B24D-A4714DD0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12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82C1FDFA-DBE1-4A1A-A13E-1F9194A17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1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9ED3CF5-FDE2-4D2F-BCD9-DE6D78E1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1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F6170A3-BE3A-4E0F-B695-A131A3CB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29</xdr:row>
      <xdr:rowOff>9525</xdr:rowOff>
    </xdr:to>
    <xdr:pic>
      <xdr:nvPicPr>
        <xdr:cNvPr id="1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AFA75C4-28A6-429C-9808-63712E73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553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29</xdr:row>
      <xdr:rowOff>9525</xdr:rowOff>
    </xdr:to>
    <xdr:pic>
      <xdr:nvPicPr>
        <xdr:cNvPr id="1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1A43D289-25BC-4014-937E-767C6FC9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553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29</xdr:row>
      <xdr:rowOff>9525</xdr:rowOff>
    </xdr:to>
    <xdr:pic>
      <xdr:nvPicPr>
        <xdr:cNvPr id="1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C6F383E4-D3DB-4270-82A4-6A6837A5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553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29</xdr:row>
      <xdr:rowOff>9525</xdr:rowOff>
    </xdr:to>
    <xdr:pic>
      <xdr:nvPicPr>
        <xdr:cNvPr id="1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98B90849-09A1-4E03-B668-79F9452C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553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1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3789CC58-4E35-454A-A844-EDD1CFE6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2247900</xdr:colOff>
      <xdr:row>0</xdr:row>
      <xdr:rowOff>0</xdr:rowOff>
    </xdr:from>
    <xdr:ext cx="0" cy="171450"/>
    <xdr:pic>
      <xdr:nvPicPr>
        <xdr:cNvPr id="20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A95AA7D7-8D04-4898-BD42-02BABC3A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2247900</xdr:colOff>
      <xdr:row>0</xdr:row>
      <xdr:rowOff>0</xdr:rowOff>
    </xdr:from>
    <xdr:ext cx="0" cy="171450"/>
    <xdr:pic>
      <xdr:nvPicPr>
        <xdr:cNvPr id="21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B4E595E9-3E48-416F-B5E9-AF5EF022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2247900</xdr:colOff>
      <xdr:row>0</xdr:row>
      <xdr:rowOff>0</xdr:rowOff>
    </xdr:from>
    <xdr:ext cx="0" cy="333375"/>
    <xdr:pic>
      <xdr:nvPicPr>
        <xdr:cNvPr id="22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6C829768-6DDE-435B-A79C-26714C8E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2247900</xdr:colOff>
      <xdr:row>0</xdr:row>
      <xdr:rowOff>0</xdr:rowOff>
    </xdr:from>
    <xdr:ext cx="0" cy="333375"/>
    <xdr:pic>
      <xdr:nvPicPr>
        <xdr:cNvPr id="2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0656FDC0-6F94-4863-8621-A34109FC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2247900</xdr:colOff>
      <xdr:row>0</xdr:row>
      <xdr:rowOff>0</xdr:rowOff>
    </xdr:from>
    <xdr:ext cx="0" cy="333375"/>
    <xdr:pic>
      <xdr:nvPicPr>
        <xdr:cNvPr id="2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381174DA-33F2-42D2-9D70-2B244B07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2247900</xdr:colOff>
      <xdr:row>0</xdr:row>
      <xdr:rowOff>0</xdr:rowOff>
    </xdr:from>
    <xdr:ext cx="0" cy="333375"/>
    <xdr:pic>
      <xdr:nvPicPr>
        <xdr:cNvPr id="2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0F19C1DD-ACE9-47F3-9217-10C270AB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2247900</xdr:colOff>
      <xdr:row>0</xdr:row>
      <xdr:rowOff>0</xdr:rowOff>
    </xdr:from>
    <xdr:ext cx="0" cy="171450"/>
    <xdr:pic>
      <xdr:nvPicPr>
        <xdr:cNvPr id="2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09C481B-2413-48C3-B4D1-49B70EE24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2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2C53B5C1-7BB4-41B2-A424-A942BEDA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2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6E830B78-3053-4315-97F0-24D7E8F8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2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9B34EF4A-0D44-42BE-8DE6-1C0D00E8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30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F123B6B7-1383-4C97-AF79-8266B337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31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3AD3FC9-706C-4C45-A3CF-182BECED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32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8AA4404B-D17A-4BF9-9D0A-82276991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3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B840C4CF-F618-418F-8C4F-0C057D389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3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8E12EEE0-C872-4775-87F7-C31C664A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3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46DA137D-B6C5-4912-8938-FAD88CC7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3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FFF126D-C928-4428-9C62-3CC0EC6C7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19</xdr:row>
      <xdr:rowOff>19050</xdr:rowOff>
    </xdr:to>
    <xdr:pic>
      <xdr:nvPicPr>
        <xdr:cNvPr id="3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0780FBA-E2F4-4680-A7B3-FC0D760E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19</xdr:row>
      <xdr:rowOff>19050</xdr:rowOff>
    </xdr:to>
    <xdr:pic>
      <xdr:nvPicPr>
        <xdr:cNvPr id="3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A4CF4F92-7EF2-4935-9E10-0292B606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19</xdr:row>
      <xdr:rowOff>19050</xdr:rowOff>
    </xdr:to>
    <xdr:pic>
      <xdr:nvPicPr>
        <xdr:cNvPr id="3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F602EC1D-054D-4156-9179-B33052E9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19</xdr:row>
      <xdr:rowOff>19050</xdr:rowOff>
    </xdr:to>
    <xdr:pic>
      <xdr:nvPicPr>
        <xdr:cNvPr id="40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06481D15-2490-4BBD-B639-415F695C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41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8CFD75FC-B469-4D96-BC20-5ADDFEFD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2247900</xdr:colOff>
      <xdr:row>0</xdr:row>
      <xdr:rowOff>0</xdr:rowOff>
    </xdr:from>
    <xdr:ext cx="0" cy="171450"/>
    <xdr:pic>
      <xdr:nvPicPr>
        <xdr:cNvPr id="42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E0381E46-9C11-4819-9B75-8C199177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2247900</xdr:colOff>
      <xdr:row>0</xdr:row>
      <xdr:rowOff>0</xdr:rowOff>
    </xdr:from>
    <xdr:ext cx="0" cy="171450"/>
    <xdr:pic>
      <xdr:nvPicPr>
        <xdr:cNvPr id="4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AA250F9A-9E40-4FFB-A21A-37D41340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2247900</xdr:colOff>
      <xdr:row>0</xdr:row>
      <xdr:rowOff>0</xdr:rowOff>
    </xdr:from>
    <xdr:ext cx="0" cy="333375"/>
    <xdr:pic>
      <xdr:nvPicPr>
        <xdr:cNvPr id="4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47B595F5-FDD3-4B59-B6FC-20E1F182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2247900</xdr:colOff>
      <xdr:row>0</xdr:row>
      <xdr:rowOff>0</xdr:rowOff>
    </xdr:from>
    <xdr:ext cx="0" cy="333375"/>
    <xdr:pic>
      <xdr:nvPicPr>
        <xdr:cNvPr id="4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EF0F9BD2-8978-48B3-A6B4-63DBD1F05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2247900</xdr:colOff>
      <xdr:row>0</xdr:row>
      <xdr:rowOff>0</xdr:rowOff>
    </xdr:from>
    <xdr:ext cx="0" cy="333375"/>
    <xdr:pic>
      <xdr:nvPicPr>
        <xdr:cNvPr id="4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B90CC35-A107-41B6-BD22-85AAF6B2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2247900</xdr:colOff>
      <xdr:row>0</xdr:row>
      <xdr:rowOff>0</xdr:rowOff>
    </xdr:from>
    <xdr:ext cx="0" cy="333375"/>
    <xdr:pic>
      <xdr:nvPicPr>
        <xdr:cNvPr id="4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2F253E1-20EE-49B2-9C5E-72607DC26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2247900</xdr:colOff>
      <xdr:row>0</xdr:row>
      <xdr:rowOff>0</xdr:rowOff>
    </xdr:from>
    <xdr:ext cx="0" cy="171450"/>
    <xdr:pic>
      <xdr:nvPicPr>
        <xdr:cNvPr id="4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C75E9FB5-0C34-4654-99EB-54503E6D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4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45BFC067-B010-41ED-A8D5-19D24A464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50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4DD78A43-2439-466B-BBA9-4A334A4E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51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8B66B810-8550-4ECB-8C02-96479E074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2247900</xdr:colOff>
      <xdr:row>0</xdr:row>
      <xdr:rowOff>0</xdr:rowOff>
    </xdr:from>
    <xdr:to>
      <xdr:col>7</xdr:col>
      <xdr:colOff>0</xdr:colOff>
      <xdr:row>0</xdr:row>
      <xdr:rowOff>171450</xdr:rowOff>
    </xdr:to>
    <xdr:pic>
      <xdr:nvPicPr>
        <xdr:cNvPr id="52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EBBAFE8F-E2DD-419F-99EB-8D45C2D14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2247900</xdr:colOff>
      <xdr:row>0</xdr:row>
      <xdr:rowOff>0</xdr:rowOff>
    </xdr:from>
    <xdr:ext cx="0" cy="171450"/>
    <xdr:pic>
      <xdr:nvPicPr>
        <xdr:cNvPr id="5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D13868F-6B58-4446-8450-265FA56C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171450"/>
    <xdr:pic>
      <xdr:nvPicPr>
        <xdr:cNvPr id="5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27C4892F-A3C3-41C4-8D70-F7C4E529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333375"/>
    <xdr:pic>
      <xdr:nvPicPr>
        <xdr:cNvPr id="5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6FB2F63F-3029-4354-BA65-D6C9CD84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333375"/>
    <xdr:pic>
      <xdr:nvPicPr>
        <xdr:cNvPr id="5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F2131EF-C7DA-4519-BAF5-86BA0E38E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333375"/>
    <xdr:pic>
      <xdr:nvPicPr>
        <xdr:cNvPr id="5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BBF97DE6-2CF2-402D-A109-B81AC1A58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333375"/>
    <xdr:pic>
      <xdr:nvPicPr>
        <xdr:cNvPr id="5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48405178-DAB4-4076-B3BD-3AB48D375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171450"/>
    <xdr:pic>
      <xdr:nvPicPr>
        <xdr:cNvPr id="5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635BD327-E46B-4B2A-820D-A3432139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171450"/>
    <xdr:pic>
      <xdr:nvPicPr>
        <xdr:cNvPr id="60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9CB314F3-97AB-41CE-8A90-11183A70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171450"/>
    <xdr:pic>
      <xdr:nvPicPr>
        <xdr:cNvPr id="61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E1AC67E1-34C8-4867-8BA5-776183E44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333375"/>
    <xdr:pic>
      <xdr:nvPicPr>
        <xdr:cNvPr id="62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8576D89A-5EB3-48E3-B084-8663B51C3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333375"/>
    <xdr:pic>
      <xdr:nvPicPr>
        <xdr:cNvPr id="6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B3DB4899-332B-4B03-9BB3-A819A0F1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333375"/>
    <xdr:pic>
      <xdr:nvPicPr>
        <xdr:cNvPr id="6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5FE4C2EB-E4B7-4CE8-BD27-DFFB5CDF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333375"/>
    <xdr:pic>
      <xdr:nvPicPr>
        <xdr:cNvPr id="6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CE3A894F-9CAE-432B-B3B1-6FB46856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171450"/>
    <xdr:pic>
      <xdr:nvPicPr>
        <xdr:cNvPr id="6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8032958D-F530-479D-B9C8-A31B45EC5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171450"/>
    <xdr:pic>
      <xdr:nvPicPr>
        <xdr:cNvPr id="6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26449738-9A4D-46F3-8D05-116AE7EC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171450"/>
    <xdr:pic>
      <xdr:nvPicPr>
        <xdr:cNvPr id="6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CA0AD8E0-C51E-4B96-831D-36FA1C30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333375"/>
    <xdr:pic>
      <xdr:nvPicPr>
        <xdr:cNvPr id="6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21DE2C8B-B155-4E33-9DEE-04FB623E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333375"/>
    <xdr:pic>
      <xdr:nvPicPr>
        <xdr:cNvPr id="70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C8B5A297-11F3-4D8B-97E7-9473CF03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333375"/>
    <xdr:pic>
      <xdr:nvPicPr>
        <xdr:cNvPr id="71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015CFA82-F0B3-4002-A1DD-E27675C6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333375"/>
    <xdr:pic>
      <xdr:nvPicPr>
        <xdr:cNvPr id="72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01853D42-5C4E-42CA-BEE3-D0D832E9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171450"/>
    <xdr:pic>
      <xdr:nvPicPr>
        <xdr:cNvPr id="7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C3F18F1B-1120-4F4E-AE23-75D3E2976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171450"/>
    <xdr:pic>
      <xdr:nvPicPr>
        <xdr:cNvPr id="7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14240355-6E31-4BA7-AB34-292A19AC4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171450"/>
    <xdr:pic>
      <xdr:nvPicPr>
        <xdr:cNvPr id="7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8BCA0853-C180-49EC-BCFF-5B3FDDFE7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333375"/>
    <xdr:pic>
      <xdr:nvPicPr>
        <xdr:cNvPr id="7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9B0A0747-278C-4F23-9AED-01384662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333375"/>
    <xdr:pic>
      <xdr:nvPicPr>
        <xdr:cNvPr id="7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A8B169C4-6820-43BF-ACB7-5F8A030D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333375"/>
    <xdr:pic>
      <xdr:nvPicPr>
        <xdr:cNvPr id="7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9E9F4A0C-9994-4FC6-A421-8FA8D604B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333375"/>
    <xdr:pic>
      <xdr:nvPicPr>
        <xdr:cNvPr id="7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25263F2F-11B1-40BB-B2FC-1C6E7021C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2247900</xdr:colOff>
      <xdr:row>0</xdr:row>
      <xdr:rowOff>0</xdr:rowOff>
    </xdr:from>
    <xdr:ext cx="0" cy="171450"/>
    <xdr:pic>
      <xdr:nvPicPr>
        <xdr:cNvPr id="80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3C36F8F6-D63B-420F-9645-74B35E85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8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07A44D-3AE1-445A-8298-DA256DA3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8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B2DFA0-EAE5-4284-AF27-9187D18C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8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37AD0F-C7A5-4EB3-A89C-1160FC24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8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206B0C-0532-401F-8C7F-FAB0F7C7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8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5BA4D2-7E3F-4055-BE0A-294BB14F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8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8682C4-D713-409B-8B72-4C65AA53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3</xdr:col>
      <xdr:colOff>493619</xdr:colOff>
      <xdr:row>16</xdr:row>
      <xdr:rowOff>0</xdr:rowOff>
    </xdr:to>
    <xdr:pic>
      <xdr:nvPicPr>
        <xdr:cNvPr id="8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ADBAF1-09AC-441A-8213-107B025B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3</xdr:col>
      <xdr:colOff>493619</xdr:colOff>
      <xdr:row>16</xdr:row>
      <xdr:rowOff>0</xdr:rowOff>
    </xdr:to>
    <xdr:pic>
      <xdr:nvPicPr>
        <xdr:cNvPr id="8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6D864B-B5CE-4A0A-87B1-5A082337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12</xdr:row>
      <xdr:rowOff>0</xdr:rowOff>
    </xdr:from>
    <xdr:to>
      <xdr:col>3</xdr:col>
      <xdr:colOff>493619</xdr:colOff>
      <xdr:row>12</xdr:row>
      <xdr:rowOff>0</xdr:rowOff>
    </xdr:to>
    <xdr:pic>
      <xdr:nvPicPr>
        <xdr:cNvPr id="8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12440F-7A8C-44B0-8B40-20492FFF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6296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12</xdr:row>
      <xdr:rowOff>0</xdr:rowOff>
    </xdr:from>
    <xdr:to>
      <xdr:col>3</xdr:col>
      <xdr:colOff>493619</xdr:colOff>
      <xdr:row>12</xdr:row>
      <xdr:rowOff>0</xdr:rowOff>
    </xdr:to>
    <xdr:pic>
      <xdr:nvPicPr>
        <xdr:cNvPr id="9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260A79-2430-4B12-ACC0-3CB11489D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6296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3</xdr:col>
      <xdr:colOff>493619</xdr:colOff>
      <xdr:row>16</xdr:row>
      <xdr:rowOff>0</xdr:rowOff>
    </xdr:to>
    <xdr:pic>
      <xdr:nvPicPr>
        <xdr:cNvPr id="9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6F8839-3BA5-4323-9D3F-AD48362BB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3</xdr:col>
      <xdr:colOff>493619</xdr:colOff>
      <xdr:row>16</xdr:row>
      <xdr:rowOff>0</xdr:rowOff>
    </xdr:to>
    <xdr:pic>
      <xdr:nvPicPr>
        <xdr:cNvPr id="9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9B88B1-847C-4348-9D44-A2D8F2A7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3</xdr:col>
      <xdr:colOff>493619</xdr:colOff>
      <xdr:row>16</xdr:row>
      <xdr:rowOff>0</xdr:rowOff>
    </xdr:to>
    <xdr:pic>
      <xdr:nvPicPr>
        <xdr:cNvPr id="9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AE3D0C-ACE5-41F6-A1B4-7E65B835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3</xdr:col>
      <xdr:colOff>493619</xdr:colOff>
      <xdr:row>16</xdr:row>
      <xdr:rowOff>0</xdr:rowOff>
    </xdr:to>
    <xdr:pic>
      <xdr:nvPicPr>
        <xdr:cNvPr id="9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5805AA-65FC-4A96-9203-3E5908C6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3</xdr:col>
      <xdr:colOff>493619</xdr:colOff>
      <xdr:row>16</xdr:row>
      <xdr:rowOff>0</xdr:rowOff>
    </xdr:to>
    <xdr:pic>
      <xdr:nvPicPr>
        <xdr:cNvPr id="9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8C9577-A2D9-482D-AD65-E124445E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3</xdr:col>
      <xdr:colOff>493619</xdr:colOff>
      <xdr:row>16</xdr:row>
      <xdr:rowOff>0</xdr:rowOff>
    </xdr:to>
    <xdr:pic>
      <xdr:nvPicPr>
        <xdr:cNvPr id="9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5C923D-A448-4ED1-B68A-55AD37599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9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2C36D2-3FA0-43E3-9C78-A7F36864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9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114251-201F-4543-BC56-4956DCD0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9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F9C5A9-A575-40F1-ACC4-DDD5020D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10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C35AD7-DE5C-4118-8C1E-7A9A89B37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10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657CE8-9727-49C5-A841-AB35C5341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10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9B458B-417F-4ED3-9651-1E678132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14</xdr:row>
      <xdr:rowOff>0</xdr:rowOff>
    </xdr:from>
    <xdr:to>
      <xdr:col>3</xdr:col>
      <xdr:colOff>493619</xdr:colOff>
      <xdr:row>14</xdr:row>
      <xdr:rowOff>0</xdr:rowOff>
    </xdr:to>
    <xdr:pic>
      <xdr:nvPicPr>
        <xdr:cNvPr id="10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1163DF-B51A-4D05-8759-F94D3172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05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14</xdr:row>
      <xdr:rowOff>0</xdr:rowOff>
    </xdr:from>
    <xdr:to>
      <xdr:col>3</xdr:col>
      <xdr:colOff>493619</xdr:colOff>
      <xdr:row>14</xdr:row>
      <xdr:rowOff>0</xdr:rowOff>
    </xdr:to>
    <xdr:pic>
      <xdr:nvPicPr>
        <xdr:cNvPr id="10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175837-9663-4773-858A-6AAED6FE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05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12</xdr:row>
      <xdr:rowOff>0</xdr:rowOff>
    </xdr:from>
    <xdr:to>
      <xdr:col>3</xdr:col>
      <xdr:colOff>493619</xdr:colOff>
      <xdr:row>12</xdr:row>
      <xdr:rowOff>0</xdr:rowOff>
    </xdr:to>
    <xdr:pic>
      <xdr:nvPicPr>
        <xdr:cNvPr id="10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30658E-23DB-4E2C-8132-60228285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6296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12</xdr:row>
      <xdr:rowOff>0</xdr:rowOff>
    </xdr:from>
    <xdr:to>
      <xdr:col>3</xdr:col>
      <xdr:colOff>493619</xdr:colOff>
      <xdr:row>12</xdr:row>
      <xdr:rowOff>0</xdr:rowOff>
    </xdr:to>
    <xdr:pic>
      <xdr:nvPicPr>
        <xdr:cNvPr id="10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7C99DC-51C2-4BC6-8CE1-BCA762B2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6296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13</xdr:row>
      <xdr:rowOff>0</xdr:rowOff>
    </xdr:from>
    <xdr:to>
      <xdr:col>3</xdr:col>
      <xdr:colOff>493619</xdr:colOff>
      <xdr:row>13</xdr:row>
      <xdr:rowOff>0</xdr:rowOff>
    </xdr:to>
    <xdr:pic>
      <xdr:nvPicPr>
        <xdr:cNvPr id="10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3A1718-E2A3-464E-ABC0-C075220D8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6677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13</xdr:row>
      <xdr:rowOff>0</xdr:rowOff>
    </xdr:from>
    <xdr:to>
      <xdr:col>3</xdr:col>
      <xdr:colOff>493619</xdr:colOff>
      <xdr:row>13</xdr:row>
      <xdr:rowOff>0</xdr:rowOff>
    </xdr:to>
    <xdr:pic>
      <xdr:nvPicPr>
        <xdr:cNvPr id="10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02A022-21D7-4D72-AEA4-D652FC4C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6677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14</xdr:row>
      <xdr:rowOff>0</xdr:rowOff>
    </xdr:from>
    <xdr:to>
      <xdr:col>3</xdr:col>
      <xdr:colOff>493619</xdr:colOff>
      <xdr:row>14</xdr:row>
      <xdr:rowOff>0</xdr:rowOff>
    </xdr:to>
    <xdr:pic>
      <xdr:nvPicPr>
        <xdr:cNvPr id="10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4B41C7-38C2-42DA-B777-69673F573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05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14</xdr:row>
      <xdr:rowOff>0</xdr:rowOff>
    </xdr:from>
    <xdr:to>
      <xdr:col>3</xdr:col>
      <xdr:colOff>493619</xdr:colOff>
      <xdr:row>14</xdr:row>
      <xdr:rowOff>0</xdr:rowOff>
    </xdr:to>
    <xdr:pic>
      <xdr:nvPicPr>
        <xdr:cNvPr id="11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6F538F-B65E-4B6B-B57D-68363AA3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05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14</xdr:row>
      <xdr:rowOff>0</xdr:rowOff>
    </xdr:from>
    <xdr:to>
      <xdr:col>3</xdr:col>
      <xdr:colOff>493619</xdr:colOff>
      <xdr:row>14</xdr:row>
      <xdr:rowOff>0</xdr:rowOff>
    </xdr:to>
    <xdr:pic>
      <xdr:nvPicPr>
        <xdr:cNvPr id="11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4458DF-3021-493D-9A5E-0A1088E9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05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14</xdr:row>
      <xdr:rowOff>0</xdr:rowOff>
    </xdr:from>
    <xdr:to>
      <xdr:col>3</xdr:col>
      <xdr:colOff>493619</xdr:colOff>
      <xdr:row>14</xdr:row>
      <xdr:rowOff>0</xdr:rowOff>
    </xdr:to>
    <xdr:pic>
      <xdr:nvPicPr>
        <xdr:cNvPr id="11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BE8A55-B474-4BDF-A067-8CD8F745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05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1866900</xdr:colOff>
      <xdr:row>13</xdr:row>
      <xdr:rowOff>0</xdr:rowOff>
    </xdr:from>
    <xdr:ext cx="0" cy="0"/>
    <xdr:pic>
      <xdr:nvPicPr>
        <xdr:cNvPr id="11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0CC9F5-1BF1-4C17-8CFB-893CEAF8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6677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13</xdr:row>
      <xdr:rowOff>0</xdr:rowOff>
    </xdr:from>
    <xdr:ext cx="0" cy="0"/>
    <xdr:pic>
      <xdr:nvPicPr>
        <xdr:cNvPr id="11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51E53C-0058-4A58-8104-3722F71CB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6677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11</xdr:row>
      <xdr:rowOff>0</xdr:rowOff>
    </xdr:from>
    <xdr:ext cx="0" cy="0"/>
    <xdr:pic>
      <xdr:nvPicPr>
        <xdr:cNvPr id="11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E5D2A0-B494-4B67-A686-FBDAF059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11</xdr:row>
      <xdr:rowOff>0</xdr:rowOff>
    </xdr:from>
    <xdr:ext cx="0" cy="0"/>
    <xdr:pic>
      <xdr:nvPicPr>
        <xdr:cNvPr id="11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49BCFC-000A-4C9F-9119-E73D09CE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13</xdr:row>
      <xdr:rowOff>0</xdr:rowOff>
    </xdr:from>
    <xdr:ext cx="0" cy="0"/>
    <xdr:pic>
      <xdr:nvPicPr>
        <xdr:cNvPr id="11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21893A-2883-471E-97C3-3E98E87F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6677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13</xdr:row>
      <xdr:rowOff>0</xdr:rowOff>
    </xdr:from>
    <xdr:ext cx="0" cy="0"/>
    <xdr:pic>
      <xdr:nvPicPr>
        <xdr:cNvPr id="11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894AC2-AECD-4A21-8880-C5897516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6677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13</xdr:row>
      <xdr:rowOff>0</xdr:rowOff>
    </xdr:from>
    <xdr:ext cx="0" cy="0"/>
    <xdr:pic>
      <xdr:nvPicPr>
        <xdr:cNvPr id="11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F6A6F3-B640-4752-9144-D36344C2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6677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13</xdr:row>
      <xdr:rowOff>0</xdr:rowOff>
    </xdr:from>
    <xdr:ext cx="0" cy="0"/>
    <xdr:pic>
      <xdr:nvPicPr>
        <xdr:cNvPr id="12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A6854A-79D9-4B2B-8151-4500AA6A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6677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20</xdr:row>
      <xdr:rowOff>0</xdr:rowOff>
    </xdr:from>
    <xdr:ext cx="0" cy="171450"/>
    <xdr:pic>
      <xdr:nvPicPr>
        <xdr:cNvPr id="121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47B2F444-1047-46FD-949C-A02BBF0BE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9344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20</xdr:row>
      <xdr:rowOff>0</xdr:rowOff>
    </xdr:from>
    <xdr:ext cx="0" cy="171450"/>
    <xdr:pic>
      <xdr:nvPicPr>
        <xdr:cNvPr id="122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EDC379F5-FABE-4786-AAC5-165142F2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9344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20</xdr:row>
      <xdr:rowOff>0</xdr:rowOff>
    </xdr:from>
    <xdr:ext cx="0" cy="333375"/>
    <xdr:pic>
      <xdr:nvPicPr>
        <xdr:cNvPr id="12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B14370C0-DD0C-4516-A102-3B38DCCC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93440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20</xdr:row>
      <xdr:rowOff>0</xdr:rowOff>
    </xdr:from>
    <xdr:ext cx="0" cy="333375"/>
    <xdr:pic>
      <xdr:nvPicPr>
        <xdr:cNvPr id="12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EDF1355B-5C9C-4B09-88D6-4F9B5CE5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93440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20</xdr:row>
      <xdr:rowOff>0</xdr:rowOff>
    </xdr:from>
    <xdr:ext cx="0" cy="333375"/>
    <xdr:pic>
      <xdr:nvPicPr>
        <xdr:cNvPr id="12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82CB72F-8F1E-4B6E-981D-E294344B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93440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20</xdr:row>
      <xdr:rowOff>0</xdr:rowOff>
    </xdr:from>
    <xdr:ext cx="0" cy="333375"/>
    <xdr:pic>
      <xdr:nvPicPr>
        <xdr:cNvPr id="12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F09F19F0-C3EC-4E5D-96BE-664AE73DB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93440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20</xdr:row>
      <xdr:rowOff>0</xdr:rowOff>
    </xdr:from>
    <xdr:ext cx="0" cy="171450"/>
    <xdr:pic>
      <xdr:nvPicPr>
        <xdr:cNvPr id="12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63BF9C7E-9120-43D4-82A5-DFD0D284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9344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2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987283-9A7E-497C-9C4F-F82D2E62E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2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B91FAF-F1E2-4443-9B6C-85DEB05A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3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C899CD-7A81-4530-8C2F-0E0FA7985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3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0C7724-597B-4E98-B53B-F089185C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3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A45CE2-3C88-45F6-8A91-0D394FF9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3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A28180-CF36-4CAC-B022-3AD24B45B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21</xdr:row>
      <xdr:rowOff>0</xdr:rowOff>
    </xdr:from>
    <xdr:to>
      <xdr:col>3</xdr:col>
      <xdr:colOff>493619</xdr:colOff>
      <xdr:row>21</xdr:row>
      <xdr:rowOff>0</xdr:rowOff>
    </xdr:to>
    <xdr:pic>
      <xdr:nvPicPr>
        <xdr:cNvPr id="13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2C284D-49A5-4B1D-B677-AEFBA3D9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72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21</xdr:row>
      <xdr:rowOff>0</xdr:rowOff>
    </xdr:from>
    <xdr:to>
      <xdr:col>3</xdr:col>
      <xdr:colOff>493619</xdr:colOff>
      <xdr:row>21</xdr:row>
      <xdr:rowOff>0</xdr:rowOff>
    </xdr:to>
    <xdr:pic>
      <xdr:nvPicPr>
        <xdr:cNvPr id="13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9A9153-6953-4A21-AEC6-42F820164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72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3</xdr:col>
      <xdr:colOff>493619</xdr:colOff>
      <xdr:row>16</xdr:row>
      <xdr:rowOff>0</xdr:rowOff>
    </xdr:to>
    <xdr:pic>
      <xdr:nvPicPr>
        <xdr:cNvPr id="13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018060-35EF-457D-9FAB-78CD46DF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3</xdr:col>
      <xdr:colOff>493619</xdr:colOff>
      <xdr:row>16</xdr:row>
      <xdr:rowOff>0</xdr:rowOff>
    </xdr:to>
    <xdr:pic>
      <xdr:nvPicPr>
        <xdr:cNvPr id="13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0B0DE9-9F90-49EC-AE82-97C52DAA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3</xdr:col>
      <xdr:colOff>493619</xdr:colOff>
      <xdr:row>20</xdr:row>
      <xdr:rowOff>0</xdr:rowOff>
    </xdr:to>
    <xdr:pic>
      <xdr:nvPicPr>
        <xdr:cNvPr id="13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D3F481-48FB-42D6-B5C6-05B333CC3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344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3</xdr:col>
      <xdr:colOff>493619</xdr:colOff>
      <xdr:row>20</xdr:row>
      <xdr:rowOff>0</xdr:rowOff>
    </xdr:to>
    <xdr:pic>
      <xdr:nvPicPr>
        <xdr:cNvPr id="13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EB9762-48D6-4FC6-A60D-FCF0EFF0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344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21</xdr:row>
      <xdr:rowOff>0</xdr:rowOff>
    </xdr:from>
    <xdr:to>
      <xdr:col>3</xdr:col>
      <xdr:colOff>493619</xdr:colOff>
      <xdr:row>21</xdr:row>
      <xdr:rowOff>0</xdr:rowOff>
    </xdr:to>
    <xdr:pic>
      <xdr:nvPicPr>
        <xdr:cNvPr id="14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8E7850-9DE6-4AA0-824E-16EEAEE2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72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21</xdr:row>
      <xdr:rowOff>0</xdr:rowOff>
    </xdr:from>
    <xdr:to>
      <xdr:col>3</xdr:col>
      <xdr:colOff>493619</xdr:colOff>
      <xdr:row>21</xdr:row>
      <xdr:rowOff>0</xdr:rowOff>
    </xdr:to>
    <xdr:pic>
      <xdr:nvPicPr>
        <xdr:cNvPr id="14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187148-1FF2-457A-978B-413B95F9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72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21</xdr:row>
      <xdr:rowOff>0</xdr:rowOff>
    </xdr:from>
    <xdr:to>
      <xdr:col>3</xdr:col>
      <xdr:colOff>493619</xdr:colOff>
      <xdr:row>21</xdr:row>
      <xdr:rowOff>0</xdr:rowOff>
    </xdr:to>
    <xdr:pic>
      <xdr:nvPicPr>
        <xdr:cNvPr id="14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225F60-3CE4-4181-8193-F034525A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72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21</xdr:row>
      <xdr:rowOff>0</xdr:rowOff>
    </xdr:from>
    <xdr:to>
      <xdr:col>3</xdr:col>
      <xdr:colOff>493619</xdr:colOff>
      <xdr:row>21</xdr:row>
      <xdr:rowOff>0</xdr:rowOff>
    </xdr:to>
    <xdr:pic>
      <xdr:nvPicPr>
        <xdr:cNvPr id="14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3093CB-650A-4402-A267-7C6D991B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72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4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748CDC-00FD-45BA-8777-D462457E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4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6E96BA-CAC8-4164-9240-2B936617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4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E216B7-3DD1-41E6-88A6-ACF252B5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4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E612CB-4C14-4BE7-A1A9-13BFF185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4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388FE3-3DD8-4EFA-BD9B-F4584781B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4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2CE026-F364-4C91-99E9-03974B26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3</xdr:col>
      <xdr:colOff>493619</xdr:colOff>
      <xdr:row>20</xdr:row>
      <xdr:rowOff>0</xdr:rowOff>
    </xdr:to>
    <xdr:pic>
      <xdr:nvPicPr>
        <xdr:cNvPr id="150" name="Picture 149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8E6C17-77B4-48E2-BB18-EC057802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344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3</xdr:col>
      <xdr:colOff>493619</xdr:colOff>
      <xdr:row>20</xdr:row>
      <xdr:rowOff>0</xdr:rowOff>
    </xdr:to>
    <xdr:pic>
      <xdr:nvPicPr>
        <xdr:cNvPr id="15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6A2DA8-CAA6-48D0-8D44-42F432B3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344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3</xdr:col>
      <xdr:colOff>493619</xdr:colOff>
      <xdr:row>16</xdr:row>
      <xdr:rowOff>0</xdr:rowOff>
    </xdr:to>
    <xdr:pic>
      <xdr:nvPicPr>
        <xdr:cNvPr id="15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9FBFBD-8F01-4336-B721-276C2E0FC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3</xdr:col>
      <xdr:colOff>493619</xdr:colOff>
      <xdr:row>16</xdr:row>
      <xdr:rowOff>0</xdr:rowOff>
    </xdr:to>
    <xdr:pic>
      <xdr:nvPicPr>
        <xdr:cNvPr id="15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D9472C-2C8C-4161-AD61-4748C201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3</xdr:col>
      <xdr:colOff>493619</xdr:colOff>
      <xdr:row>20</xdr:row>
      <xdr:rowOff>0</xdr:rowOff>
    </xdr:to>
    <xdr:pic>
      <xdr:nvPicPr>
        <xdr:cNvPr id="15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C08D90-3304-4C6B-A96C-5379197AB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344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3</xdr:col>
      <xdr:colOff>493619</xdr:colOff>
      <xdr:row>20</xdr:row>
      <xdr:rowOff>0</xdr:rowOff>
    </xdr:to>
    <xdr:pic>
      <xdr:nvPicPr>
        <xdr:cNvPr id="15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C13356-D27D-439A-B4A8-8D8A7D62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344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3</xdr:col>
      <xdr:colOff>493619</xdr:colOff>
      <xdr:row>20</xdr:row>
      <xdr:rowOff>0</xdr:rowOff>
    </xdr:to>
    <xdr:pic>
      <xdr:nvPicPr>
        <xdr:cNvPr id="15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A581D5-2FB5-4D0C-845B-79054CB6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344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3</xdr:col>
      <xdr:colOff>493619</xdr:colOff>
      <xdr:row>20</xdr:row>
      <xdr:rowOff>0</xdr:rowOff>
    </xdr:to>
    <xdr:pic>
      <xdr:nvPicPr>
        <xdr:cNvPr id="15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B21D6A-79BF-4E77-92F8-47DEE496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344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3</xdr:col>
      <xdr:colOff>493619</xdr:colOff>
      <xdr:row>20</xdr:row>
      <xdr:rowOff>0</xdr:rowOff>
    </xdr:to>
    <xdr:pic>
      <xdr:nvPicPr>
        <xdr:cNvPr id="15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E2F87A-6C03-4DAD-9ADA-223E7B183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344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3</xdr:col>
      <xdr:colOff>493619</xdr:colOff>
      <xdr:row>20</xdr:row>
      <xdr:rowOff>0</xdr:rowOff>
    </xdr:to>
    <xdr:pic>
      <xdr:nvPicPr>
        <xdr:cNvPr id="15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116F4E-B5E9-4EB0-AC27-3AACCDFEC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344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16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65D259-B662-4C5F-B3EA-8F5D03E7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16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B06852-2A83-4B49-8E55-E135BBD3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16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8DEB3C-E312-4AE8-A6BE-47B3012A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16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12DECD-31AE-439E-8887-67E4A8CD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16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5E3C5C-56A3-4CB3-8C7D-4F4C6DDF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16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C565D1-2EB5-4B79-8982-9C35595A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6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B870CF-C4D8-4581-B87B-385242E6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6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2D8DC0-86D1-48BE-8079-B56678451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6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5B153B-6B9A-4AE0-A408-39B311A9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6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35DF7F-2660-464B-9A6A-D988160D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7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289323-CB35-4927-A04E-A631964B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7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01E98B-5BF5-4440-A552-AAB9CF06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7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214B09-C142-498E-A3F2-E45F1482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7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D340C9-9268-477E-8EB8-E5592B80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7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A916F4-FF53-4112-82E2-8DB14473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7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DB3125-B1BD-471D-B315-58304BDF8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17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6118C0-4159-43AB-B4CF-88E66F91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17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252075-D76C-4209-BA3D-39F0FF51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17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177E48-E420-4EC1-B0E8-16EFBA72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17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90846D-A02D-423E-A184-DBB38D9AE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18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81F615-E33A-4BA8-9B6C-203E004FA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3</xdr:col>
      <xdr:colOff>493619</xdr:colOff>
      <xdr:row>9</xdr:row>
      <xdr:rowOff>0</xdr:rowOff>
    </xdr:to>
    <xdr:pic>
      <xdr:nvPicPr>
        <xdr:cNvPr id="181" name="Picture 180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049AE7-95E3-4A51-B1FB-43A660D7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15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8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050E01-334E-4E74-B9FB-8ADF0E1B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8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3DF682-2C14-44C8-BDFE-F35158C6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8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25ED78-51CC-43DA-8E49-83481236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8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630348-33EE-4FFD-9953-12F024F18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8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807556-E1E1-4897-B3A5-3541FFCE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8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6BF4B6-4270-4652-AA3D-E6F33A96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8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DAB6BE-DAF8-4D1E-A829-3B6DE8FE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8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858544-7DCB-479E-BB7E-5053E7E2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3</xdr:col>
      <xdr:colOff>493619</xdr:colOff>
      <xdr:row>11</xdr:row>
      <xdr:rowOff>0</xdr:rowOff>
    </xdr:to>
    <xdr:pic>
      <xdr:nvPicPr>
        <xdr:cNvPr id="19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4E1B5D-C717-4C64-88E8-B2AE87CF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19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FD31BB-C924-43AD-8960-A0F2E989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19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5528DB-59FD-4E86-84EC-59FA1C19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193" name="Picture 192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0344A7-0B3F-4DCE-8BA0-7C01BAC92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19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307F17-7FC6-473A-8835-C1CABDE0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19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7CBF47-CDC0-4366-AC00-2BE3E524B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19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F581AC-5C37-42BE-AC36-4EB28A1B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0</xdr:col>
      <xdr:colOff>3571875</xdr:colOff>
      <xdr:row>19</xdr:row>
      <xdr:rowOff>0</xdr:rowOff>
    </xdr:to>
    <xdr:pic>
      <xdr:nvPicPr>
        <xdr:cNvPr id="19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4564F6-01EB-4FA2-A1E3-309C9D43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963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0</xdr:col>
      <xdr:colOff>3571875</xdr:colOff>
      <xdr:row>19</xdr:row>
      <xdr:rowOff>0</xdr:rowOff>
    </xdr:to>
    <xdr:pic>
      <xdr:nvPicPr>
        <xdr:cNvPr id="19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B09606-692F-45BA-9105-1133A924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963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19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0FC23B-2994-4F5E-8697-B079274B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20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123CA0-9160-40C3-B722-9F32F0E0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0</xdr:col>
      <xdr:colOff>3571875</xdr:colOff>
      <xdr:row>19</xdr:row>
      <xdr:rowOff>0</xdr:rowOff>
    </xdr:to>
    <xdr:pic>
      <xdr:nvPicPr>
        <xdr:cNvPr id="20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6B1E5E-182A-4D95-98B2-FAD0BBC3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963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0</xdr:col>
      <xdr:colOff>3571875</xdr:colOff>
      <xdr:row>19</xdr:row>
      <xdr:rowOff>0</xdr:rowOff>
    </xdr:to>
    <xdr:pic>
      <xdr:nvPicPr>
        <xdr:cNvPr id="20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00635D-88BE-4C40-94D0-F359CAB48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963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0</xdr:col>
      <xdr:colOff>3571875</xdr:colOff>
      <xdr:row>19</xdr:row>
      <xdr:rowOff>0</xdr:rowOff>
    </xdr:to>
    <xdr:pic>
      <xdr:nvPicPr>
        <xdr:cNvPr id="20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A46351-6FBD-423D-B9DD-B0C42DEE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963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0</xdr:col>
      <xdr:colOff>3571875</xdr:colOff>
      <xdr:row>19</xdr:row>
      <xdr:rowOff>0</xdr:rowOff>
    </xdr:to>
    <xdr:pic>
      <xdr:nvPicPr>
        <xdr:cNvPr id="20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573B2D-EDD0-49FA-815C-0A200A34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963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0</xdr:col>
      <xdr:colOff>3571875</xdr:colOff>
      <xdr:row>19</xdr:row>
      <xdr:rowOff>0</xdr:rowOff>
    </xdr:to>
    <xdr:pic>
      <xdr:nvPicPr>
        <xdr:cNvPr id="20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4026CD-F955-4DDE-A09C-8D8273307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963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0</xdr:col>
      <xdr:colOff>3571875</xdr:colOff>
      <xdr:row>19</xdr:row>
      <xdr:rowOff>0</xdr:rowOff>
    </xdr:to>
    <xdr:pic>
      <xdr:nvPicPr>
        <xdr:cNvPr id="206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DD20EDA3-FE1E-433B-9B80-98090ECE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963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20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C405D7-9CCD-4CAE-822D-3564FEF6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20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917D6A-BD51-4826-9A84-BB75CBA6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20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FB4269-D486-43D0-891D-24BD17B80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21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1F5854-0CC0-46E3-9AA5-D2900898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21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40E87B-5BA1-484F-B2A2-07BF0CA6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21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B4DE93-BE95-434F-A86B-AFA1A15CD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3571875</xdr:colOff>
      <xdr:row>18</xdr:row>
      <xdr:rowOff>0</xdr:rowOff>
    </xdr:to>
    <xdr:pic>
      <xdr:nvPicPr>
        <xdr:cNvPr id="21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620874-73CB-4F25-AB1E-36A5BF714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582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3571875</xdr:colOff>
      <xdr:row>18</xdr:row>
      <xdr:rowOff>0</xdr:rowOff>
    </xdr:to>
    <xdr:pic>
      <xdr:nvPicPr>
        <xdr:cNvPr id="21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605ED7-B4D9-4992-9F5D-A28AA694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582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21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4F792A-4A99-457F-B45B-1100E845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21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A586B4-F8C2-43C8-A7F5-B9FFB8A9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21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5FE4DC-28EA-4EDC-9695-46EA566F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21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EEC034-5C79-49AD-919D-98D9DADE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3571875</xdr:colOff>
      <xdr:row>18</xdr:row>
      <xdr:rowOff>0</xdr:rowOff>
    </xdr:to>
    <xdr:pic>
      <xdr:nvPicPr>
        <xdr:cNvPr id="21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EBE945-34AB-44B1-8AFA-3A64E113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582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3571875</xdr:colOff>
      <xdr:row>18</xdr:row>
      <xdr:rowOff>0</xdr:rowOff>
    </xdr:to>
    <xdr:pic>
      <xdr:nvPicPr>
        <xdr:cNvPr id="22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C83C1F-CB9D-4BA3-89ED-BD35A0CF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582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3571875</xdr:colOff>
      <xdr:row>18</xdr:row>
      <xdr:rowOff>0</xdr:rowOff>
    </xdr:to>
    <xdr:pic>
      <xdr:nvPicPr>
        <xdr:cNvPr id="22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FE092F-7046-40AB-B5DF-44E74775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582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3571875</xdr:colOff>
      <xdr:row>18</xdr:row>
      <xdr:rowOff>0</xdr:rowOff>
    </xdr:to>
    <xdr:pic>
      <xdr:nvPicPr>
        <xdr:cNvPr id="22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C67BF6-57F2-4BE2-AACE-3DF7F060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582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1866900</xdr:colOff>
      <xdr:row>16</xdr:row>
      <xdr:rowOff>0</xdr:rowOff>
    </xdr:from>
    <xdr:ext cx="0" cy="0"/>
    <xdr:pic>
      <xdr:nvPicPr>
        <xdr:cNvPr id="22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9D2E9D-D02B-4D4F-8040-DBBECE8D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16</xdr:row>
      <xdr:rowOff>0</xdr:rowOff>
    </xdr:from>
    <xdr:ext cx="0" cy="0"/>
    <xdr:pic>
      <xdr:nvPicPr>
        <xdr:cNvPr id="22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04FF4D-0DE0-4060-BCD1-B59C1ACE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16</xdr:row>
      <xdr:rowOff>0</xdr:rowOff>
    </xdr:from>
    <xdr:ext cx="0" cy="0"/>
    <xdr:pic>
      <xdr:nvPicPr>
        <xdr:cNvPr id="22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AAB5C9-7728-44E5-9788-018A14AEC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16</xdr:row>
      <xdr:rowOff>0</xdr:rowOff>
    </xdr:from>
    <xdr:ext cx="0" cy="0"/>
    <xdr:pic>
      <xdr:nvPicPr>
        <xdr:cNvPr id="22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D627C0-E85F-4C21-BCC0-CC3F9D999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16</xdr:row>
      <xdr:rowOff>0</xdr:rowOff>
    </xdr:from>
    <xdr:ext cx="0" cy="0"/>
    <xdr:pic>
      <xdr:nvPicPr>
        <xdr:cNvPr id="22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6B7289-7826-45A7-92EB-C66C8ADEC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16</xdr:row>
      <xdr:rowOff>0</xdr:rowOff>
    </xdr:from>
    <xdr:ext cx="0" cy="0"/>
    <xdr:pic>
      <xdr:nvPicPr>
        <xdr:cNvPr id="22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8EEBE0-205E-4160-A62D-B438E5A2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16</xdr:row>
      <xdr:rowOff>0</xdr:rowOff>
    </xdr:from>
    <xdr:ext cx="0" cy="0"/>
    <xdr:pic>
      <xdr:nvPicPr>
        <xdr:cNvPr id="22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954125-9EBE-4FB5-A9B1-6FD57643D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16</xdr:row>
      <xdr:rowOff>0</xdr:rowOff>
    </xdr:from>
    <xdr:ext cx="0" cy="0"/>
    <xdr:pic>
      <xdr:nvPicPr>
        <xdr:cNvPr id="23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DFC58E-4710-40A5-B144-AAB76D8B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23</xdr:row>
      <xdr:rowOff>0</xdr:rowOff>
    </xdr:from>
    <xdr:ext cx="0" cy="171450"/>
    <xdr:pic>
      <xdr:nvPicPr>
        <xdr:cNvPr id="231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E872F71C-1BA3-4BE6-87C9-575EF749E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0487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23</xdr:row>
      <xdr:rowOff>0</xdr:rowOff>
    </xdr:from>
    <xdr:ext cx="0" cy="171450"/>
    <xdr:pic>
      <xdr:nvPicPr>
        <xdr:cNvPr id="232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91154E7A-9B04-47E7-B489-8B251322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0487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23</xdr:row>
      <xdr:rowOff>0</xdr:rowOff>
    </xdr:from>
    <xdr:ext cx="0" cy="333375"/>
    <xdr:pic>
      <xdr:nvPicPr>
        <xdr:cNvPr id="23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EFEE4187-54C9-44D1-98C7-852BE7BC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04870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23</xdr:row>
      <xdr:rowOff>0</xdr:rowOff>
    </xdr:from>
    <xdr:ext cx="0" cy="333375"/>
    <xdr:pic>
      <xdr:nvPicPr>
        <xdr:cNvPr id="23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B2E621A-9C35-4B3E-958F-B03A77E9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04870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23</xdr:row>
      <xdr:rowOff>0</xdr:rowOff>
    </xdr:from>
    <xdr:ext cx="0" cy="333375"/>
    <xdr:pic>
      <xdr:nvPicPr>
        <xdr:cNvPr id="23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D71A993-B4D8-4A3A-BE60-FE3A79CAD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04870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23</xdr:row>
      <xdr:rowOff>0</xdr:rowOff>
    </xdr:from>
    <xdr:ext cx="0" cy="333375"/>
    <xdr:pic>
      <xdr:nvPicPr>
        <xdr:cNvPr id="23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B1C958C8-F493-4635-982E-14F379E7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04870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23</xdr:row>
      <xdr:rowOff>0</xdr:rowOff>
    </xdr:from>
    <xdr:ext cx="0" cy="171450"/>
    <xdr:pic>
      <xdr:nvPicPr>
        <xdr:cNvPr id="23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5D609173-DDA5-4589-B86D-34D7610D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0487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1866900</xdr:colOff>
      <xdr:row>14</xdr:row>
      <xdr:rowOff>0</xdr:rowOff>
    </xdr:from>
    <xdr:to>
      <xdr:col>0</xdr:col>
      <xdr:colOff>3571875</xdr:colOff>
      <xdr:row>14</xdr:row>
      <xdr:rowOff>0</xdr:rowOff>
    </xdr:to>
    <xdr:pic>
      <xdr:nvPicPr>
        <xdr:cNvPr id="23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13F784-7174-4A12-AD98-9A8FC1D16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05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14</xdr:row>
      <xdr:rowOff>0</xdr:rowOff>
    </xdr:from>
    <xdr:to>
      <xdr:col>0</xdr:col>
      <xdr:colOff>3571875</xdr:colOff>
      <xdr:row>14</xdr:row>
      <xdr:rowOff>0</xdr:rowOff>
    </xdr:to>
    <xdr:pic>
      <xdr:nvPicPr>
        <xdr:cNvPr id="23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5D32D0-3221-4175-95AC-81CE93D7F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05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14</xdr:row>
      <xdr:rowOff>0</xdr:rowOff>
    </xdr:from>
    <xdr:to>
      <xdr:col>0</xdr:col>
      <xdr:colOff>3571875</xdr:colOff>
      <xdr:row>14</xdr:row>
      <xdr:rowOff>0</xdr:rowOff>
    </xdr:to>
    <xdr:pic>
      <xdr:nvPicPr>
        <xdr:cNvPr id="24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0459D7-6844-456B-8C1F-BA7ABE0A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05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14</xdr:row>
      <xdr:rowOff>0</xdr:rowOff>
    </xdr:from>
    <xdr:to>
      <xdr:col>0</xdr:col>
      <xdr:colOff>3571875</xdr:colOff>
      <xdr:row>14</xdr:row>
      <xdr:rowOff>0</xdr:rowOff>
    </xdr:to>
    <xdr:pic>
      <xdr:nvPicPr>
        <xdr:cNvPr id="24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BA317F-ADC2-494C-9F0E-EEFCB41AA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05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14</xdr:row>
      <xdr:rowOff>0</xdr:rowOff>
    </xdr:from>
    <xdr:to>
      <xdr:col>0</xdr:col>
      <xdr:colOff>3571875</xdr:colOff>
      <xdr:row>14</xdr:row>
      <xdr:rowOff>0</xdr:rowOff>
    </xdr:to>
    <xdr:pic>
      <xdr:nvPicPr>
        <xdr:cNvPr id="24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266796-F88F-4254-9DF3-F81B608D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05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14</xdr:row>
      <xdr:rowOff>0</xdr:rowOff>
    </xdr:from>
    <xdr:to>
      <xdr:col>0</xdr:col>
      <xdr:colOff>3571875</xdr:colOff>
      <xdr:row>14</xdr:row>
      <xdr:rowOff>0</xdr:rowOff>
    </xdr:to>
    <xdr:pic>
      <xdr:nvPicPr>
        <xdr:cNvPr id="24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D5CFB5-1A92-4B78-9BD0-6AACEB7D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05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3571875</xdr:colOff>
      <xdr:row>23</xdr:row>
      <xdr:rowOff>0</xdr:rowOff>
    </xdr:to>
    <xdr:pic>
      <xdr:nvPicPr>
        <xdr:cNvPr id="24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7B2510-A669-4EA0-86D6-E262B70C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8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3571875</xdr:colOff>
      <xdr:row>23</xdr:row>
      <xdr:rowOff>0</xdr:rowOff>
    </xdr:to>
    <xdr:pic>
      <xdr:nvPicPr>
        <xdr:cNvPr id="24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BF523D-F748-414C-B963-6B32F5C6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8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3571875</xdr:colOff>
      <xdr:row>20</xdr:row>
      <xdr:rowOff>0</xdr:rowOff>
    </xdr:to>
    <xdr:pic>
      <xdr:nvPicPr>
        <xdr:cNvPr id="24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3C295B-B161-48D4-83CB-CA2E5BCB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34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3571875</xdr:colOff>
      <xdr:row>20</xdr:row>
      <xdr:rowOff>0</xdr:rowOff>
    </xdr:to>
    <xdr:pic>
      <xdr:nvPicPr>
        <xdr:cNvPr id="24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00C1CB-070E-4911-BA5F-DDD9197E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34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3571875</xdr:colOff>
      <xdr:row>23</xdr:row>
      <xdr:rowOff>0</xdr:rowOff>
    </xdr:to>
    <xdr:pic>
      <xdr:nvPicPr>
        <xdr:cNvPr id="24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9549EA-FB6D-4085-961A-71AD10E4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8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3571875</xdr:colOff>
      <xdr:row>23</xdr:row>
      <xdr:rowOff>0</xdr:rowOff>
    </xdr:to>
    <xdr:pic>
      <xdr:nvPicPr>
        <xdr:cNvPr id="24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D65C91-4C84-41B2-9893-ADEDEBA6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8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3571875</xdr:colOff>
      <xdr:row>23</xdr:row>
      <xdr:rowOff>0</xdr:rowOff>
    </xdr:to>
    <xdr:pic>
      <xdr:nvPicPr>
        <xdr:cNvPr id="25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62A8A9-605A-4E61-8A09-0F8C2AED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8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3571875</xdr:colOff>
      <xdr:row>23</xdr:row>
      <xdr:rowOff>0</xdr:rowOff>
    </xdr:to>
    <xdr:pic>
      <xdr:nvPicPr>
        <xdr:cNvPr id="25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2A3B11-B539-47D3-B611-41CA89D2C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8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3571875</xdr:colOff>
      <xdr:row>23</xdr:row>
      <xdr:rowOff>0</xdr:rowOff>
    </xdr:to>
    <xdr:pic>
      <xdr:nvPicPr>
        <xdr:cNvPr id="25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48BDB2-D962-40A8-93F4-B11E346A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8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3571875</xdr:colOff>
      <xdr:row>23</xdr:row>
      <xdr:rowOff>0</xdr:rowOff>
    </xdr:to>
    <xdr:pic>
      <xdr:nvPicPr>
        <xdr:cNvPr id="25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8150B5-E362-40D3-B064-907E7B3E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8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13</xdr:row>
      <xdr:rowOff>0</xdr:rowOff>
    </xdr:from>
    <xdr:to>
      <xdr:col>0</xdr:col>
      <xdr:colOff>3571875</xdr:colOff>
      <xdr:row>13</xdr:row>
      <xdr:rowOff>0</xdr:rowOff>
    </xdr:to>
    <xdr:pic>
      <xdr:nvPicPr>
        <xdr:cNvPr id="25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1EBFB9-B8E1-4A1B-B785-D5C381369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667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13</xdr:row>
      <xdr:rowOff>0</xdr:rowOff>
    </xdr:from>
    <xdr:to>
      <xdr:col>0</xdr:col>
      <xdr:colOff>3571875</xdr:colOff>
      <xdr:row>13</xdr:row>
      <xdr:rowOff>0</xdr:rowOff>
    </xdr:to>
    <xdr:pic>
      <xdr:nvPicPr>
        <xdr:cNvPr id="25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86E363-D9BB-4473-908F-803ED251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667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13</xdr:row>
      <xdr:rowOff>0</xdr:rowOff>
    </xdr:from>
    <xdr:to>
      <xdr:col>0</xdr:col>
      <xdr:colOff>3571875</xdr:colOff>
      <xdr:row>13</xdr:row>
      <xdr:rowOff>0</xdr:rowOff>
    </xdr:to>
    <xdr:pic>
      <xdr:nvPicPr>
        <xdr:cNvPr id="25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E03339-E0A5-4173-BAE1-9C7FBA27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667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13</xdr:row>
      <xdr:rowOff>0</xdr:rowOff>
    </xdr:from>
    <xdr:to>
      <xdr:col>0</xdr:col>
      <xdr:colOff>3571875</xdr:colOff>
      <xdr:row>13</xdr:row>
      <xdr:rowOff>0</xdr:rowOff>
    </xdr:to>
    <xdr:pic>
      <xdr:nvPicPr>
        <xdr:cNvPr id="25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495602-AED2-4BA0-92CD-45C78FEC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667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13</xdr:row>
      <xdr:rowOff>0</xdr:rowOff>
    </xdr:from>
    <xdr:to>
      <xdr:col>0</xdr:col>
      <xdr:colOff>3571875</xdr:colOff>
      <xdr:row>13</xdr:row>
      <xdr:rowOff>0</xdr:rowOff>
    </xdr:to>
    <xdr:pic>
      <xdr:nvPicPr>
        <xdr:cNvPr id="25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5D7E01-8428-4B4D-9569-D58DD3B1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667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13</xdr:row>
      <xdr:rowOff>0</xdr:rowOff>
    </xdr:from>
    <xdr:to>
      <xdr:col>0</xdr:col>
      <xdr:colOff>3571875</xdr:colOff>
      <xdr:row>13</xdr:row>
      <xdr:rowOff>0</xdr:rowOff>
    </xdr:to>
    <xdr:pic>
      <xdr:nvPicPr>
        <xdr:cNvPr id="25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7AF1EF-E254-4DD8-84D8-9030293EE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667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3571875</xdr:colOff>
      <xdr:row>23</xdr:row>
      <xdr:rowOff>0</xdr:rowOff>
    </xdr:to>
    <xdr:pic>
      <xdr:nvPicPr>
        <xdr:cNvPr id="260" name="Picture 259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B2CBF1-80F5-42A3-A0CC-795F395D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8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3571875</xdr:colOff>
      <xdr:row>23</xdr:row>
      <xdr:rowOff>0</xdr:rowOff>
    </xdr:to>
    <xdr:pic>
      <xdr:nvPicPr>
        <xdr:cNvPr id="26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BE4195-921A-4952-87CC-1754B075D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8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3571875</xdr:colOff>
      <xdr:row>20</xdr:row>
      <xdr:rowOff>0</xdr:rowOff>
    </xdr:to>
    <xdr:pic>
      <xdr:nvPicPr>
        <xdr:cNvPr id="26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8041C5-2440-4E36-89B7-D467ED65A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34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3571875</xdr:colOff>
      <xdr:row>20</xdr:row>
      <xdr:rowOff>0</xdr:rowOff>
    </xdr:to>
    <xdr:pic>
      <xdr:nvPicPr>
        <xdr:cNvPr id="26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475354-7832-44B5-B09B-5F3DE4B9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34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3571875</xdr:colOff>
      <xdr:row>23</xdr:row>
      <xdr:rowOff>0</xdr:rowOff>
    </xdr:to>
    <xdr:pic>
      <xdr:nvPicPr>
        <xdr:cNvPr id="26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48142A-498F-47B2-A55D-4AB1C402F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8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3571875</xdr:colOff>
      <xdr:row>23</xdr:row>
      <xdr:rowOff>0</xdr:rowOff>
    </xdr:to>
    <xdr:pic>
      <xdr:nvPicPr>
        <xdr:cNvPr id="26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62841A-D193-46DF-B919-A5201E66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8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3571875</xdr:colOff>
      <xdr:row>23</xdr:row>
      <xdr:rowOff>0</xdr:rowOff>
    </xdr:to>
    <xdr:pic>
      <xdr:nvPicPr>
        <xdr:cNvPr id="26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7E115A-0CB1-4DE3-AC01-66B71091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8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3571875</xdr:colOff>
      <xdr:row>23</xdr:row>
      <xdr:rowOff>0</xdr:rowOff>
    </xdr:to>
    <xdr:pic>
      <xdr:nvPicPr>
        <xdr:cNvPr id="26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F6016A-DDAE-426B-A32E-0F287C24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8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3571875</xdr:colOff>
      <xdr:row>23</xdr:row>
      <xdr:rowOff>0</xdr:rowOff>
    </xdr:to>
    <xdr:pic>
      <xdr:nvPicPr>
        <xdr:cNvPr id="26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274872-9BFA-4DB9-8355-229A5C88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8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3571875</xdr:colOff>
      <xdr:row>23</xdr:row>
      <xdr:rowOff>0</xdr:rowOff>
    </xdr:to>
    <xdr:pic>
      <xdr:nvPicPr>
        <xdr:cNvPr id="26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A1B8FB-F8A9-4DE6-8B54-1CC1554C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8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27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4A5824-6065-4B51-AB24-ECA11D31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27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1E92F1-C0E3-4E14-9219-A2949583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27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A06532-1F82-4219-A72E-8E49C393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27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5711D4-AE71-4EA6-87DB-FA006B0D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27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9E0730-92E8-4D63-A163-A8DE05E89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27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57F6DE-BC0D-4368-8C23-4DE3CF0F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27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29922F-8F74-4E7E-887E-393EAA1EC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27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B23898-CC0E-4657-B2E2-99AECFDF8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14</xdr:row>
      <xdr:rowOff>0</xdr:rowOff>
    </xdr:from>
    <xdr:to>
      <xdr:col>0</xdr:col>
      <xdr:colOff>3571875</xdr:colOff>
      <xdr:row>14</xdr:row>
      <xdr:rowOff>0</xdr:rowOff>
    </xdr:to>
    <xdr:pic>
      <xdr:nvPicPr>
        <xdr:cNvPr id="27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A287D9-987E-4240-94AC-A6764DFC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05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14</xdr:row>
      <xdr:rowOff>0</xdr:rowOff>
    </xdr:from>
    <xdr:to>
      <xdr:col>0</xdr:col>
      <xdr:colOff>3571875</xdr:colOff>
      <xdr:row>14</xdr:row>
      <xdr:rowOff>0</xdr:rowOff>
    </xdr:to>
    <xdr:pic>
      <xdr:nvPicPr>
        <xdr:cNvPr id="27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374206-7AB8-4542-B7FB-5F490EA9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05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28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8EF5A5-6BA2-4822-9E28-281006BC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28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85A20E-0302-4261-B933-B540BDDE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28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130F33-6540-4411-9F67-AF8AAB50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28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BBE8DD-3C67-47BC-AF56-48A117382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28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0AADFB-4B89-4D2E-8B01-5CD109A3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28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0CE13A-7950-4F25-B6A6-442BBC5E7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28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F0DF06-18C9-454B-9CCA-821D6610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28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C88403-C82E-4DD5-B38A-04E76869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28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7D290F-A4BF-49CA-83CB-1023845A4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28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8BB41E-6746-4066-BADF-D757C9BD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29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C0E07F-E2A3-4194-BA88-E4E32C4F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3571875</xdr:colOff>
      <xdr:row>11</xdr:row>
      <xdr:rowOff>0</xdr:rowOff>
    </xdr:to>
    <xdr:pic>
      <xdr:nvPicPr>
        <xdr:cNvPr id="291" name="Picture 290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747716FD-0BB4-4178-8F76-0C28D852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29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22281D-56A8-49F7-9F7C-0596CC9D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29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5D1D3D-52F6-41B9-8B56-73287CC8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14</xdr:row>
      <xdr:rowOff>0</xdr:rowOff>
    </xdr:from>
    <xdr:to>
      <xdr:col>0</xdr:col>
      <xdr:colOff>3571875</xdr:colOff>
      <xdr:row>14</xdr:row>
      <xdr:rowOff>0</xdr:rowOff>
    </xdr:to>
    <xdr:pic>
      <xdr:nvPicPr>
        <xdr:cNvPr id="29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F05776-E0F6-48CA-B8DC-DDD7B4D0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05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14</xdr:row>
      <xdr:rowOff>0</xdr:rowOff>
    </xdr:from>
    <xdr:to>
      <xdr:col>0</xdr:col>
      <xdr:colOff>3571875</xdr:colOff>
      <xdr:row>14</xdr:row>
      <xdr:rowOff>0</xdr:rowOff>
    </xdr:to>
    <xdr:pic>
      <xdr:nvPicPr>
        <xdr:cNvPr id="29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7B235D-F5EC-4BDF-86D5-8C234BA9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05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29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38EC8C-A83C-4D36-88B2-E9134956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29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5F8AE1-865B-42CC-948B-44D4E5C8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29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F79B22-C8D4-4FB6-8AC6-F2440516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29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192190-5C0A-405B-A827-D36BC37E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30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45FA07-18D6-4288-A7E9-30C7E1FB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3571875</xdr:colOff>
      <xdr:row>16</xdr:row>
      <xdr:rowOff>0</xdr:rowOff>
    </xdr:to>
    <xdr:pic>
      <xdr:nvPicPr>
        <xdr:cNvPr id="30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F5A6D3-7D93-47BE-BCDE-C8495E99B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82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0</xdr:row>
      <xdr:rowOff>0</xdr:rowOff>
    </xdr:from>
    <xdr:to>
      <xdr:col>0</xdr:col>
      <xdr:colOff>2162175</xdr:colOff>
      <xdr:row>0</xdr:row>
      <xdr:rowOff>801064</xdr:rowOff>
    </xdr:to>
    <xdr:pic>
      <xdr:nvPicPr>
        <xdr:cNvPr id="302" name="Picture 1" descr="asi_r1_c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338660-34E6-468C-AF40-AE9062DD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0" y="0"/>
          <a:ext cx="1209675" cy="801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3</xdr:col>
      <xdr:colOff>493619</xdr:colOff>
      <xdr:row>22</xdr:row>
      <xdr:rowOff>0</xdr:rowOff>
    </xdr:to>
    <xdr:pic>
      <xdr:nvPicPr>
        <xdr:cNvPr id="30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6EF49A-BF19-4539-849C-A87F0C6C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106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3</xdr:col>
      <xdr:colOff>493619</xdr:colOff>
      <xdr:row>22</xdr:row>
      <xdr:rowOff>0</xdr:rowOff>
    </xdr:to>
    <xdr:pic>
      <xdr:nvPicPr>
        <xdr:cNvPr id="30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B27DBC-D8AF-4E10-81D5-19E21AC9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106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3</xdr:col>
      <xdr:colOff>493619</xdr:colOff>
      <xdr:row>22</xdr:row>
      <xdr:rowOff>0</xdr:rowOff>
    </xdr:to>
    <xdr:pic>
      <xdr:nvPicPr>
        <xdr:cNvPr id="30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DD1943-5782-4CF7-B3CE-FEF77889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106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3</xdr:col>
      <xdr:colOff>493619</xdr:colOff>
      <xdr:row>22</xdr:row>
      <xdr:rowOff>0</xdr:rowOff>
    </xdr:to>
    <xdr:pic>
      <xdr:nvPicPr>
        <xdr:cNvPr id="30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60AD32-93A6-4E72-A7D4-806DFAA4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106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21</xdr:row>
      <xdr:rowOff>0</xdr:rowOff>
    </xdr:from>
    <xdr:to>
      <xdr:col>3</xdr:col>
      <xdr:colOff>493619</xdr:colOff>
      <xdr:row>21</xdr:row>
      <xdr:rowOff>0</xdr:rowOff>
    </xdr:to>
    <xdr:pic>
      <xdr:nvPicPr>
        <xdr:cNvPr id="30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2F4EFB-8F9B-4CAC-8A7B-34E113C7C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72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21</xdr:row>
      <xdr:rowOff>0</xdr:rowOff>
    </xdr:from>
    <xdr:to>
      <xdr:col>3</xdr:col>
      <xdr:colOff>493619</xdr:colOff>
      <xdr:row>21</xdr:row>
      <xdr:rowOff>0</xdr:rowOff>
    </xdr:to>
    <xdr:pic>
      <xdr:nvPicPr>
        <xdr:cNvPr id="30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B61CD5-B53A-449E-9017-CD4C1CC5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72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34</xdr:row>
      <xdr:rowOff>0</xdr:rowOff>
    </xdr:from>
    <xdr:to>
      <xdr:col>3</xdr:col>
      <xdr:colOff>493619</xdr:colOff>
      <xdr:row>34</xdr:row>
      <xdr:rowOff>0</xdr:rowOff>
    </xdr:to>
    <xdr:pic>
      <xdr:nvPicPr>
        <xdr:cNvPr id="30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B3589C-B180-44A4-A0C2-1E309DEF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67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34</xdr:row>
      <xdr:rowOff>0</xdr:rowOff>
    </xdr:from>
    <xdr:to>
      <xdr:col>3</xdr:col>
      <xdr:colOff>493619</xdr:colOff>
      <xdr:row>34</xdr:row>
      <xdr:rowOff>0</xdr:rowOff>
    </xdr:to>
    <xdr:pic>
      <xdr:nvPicPr>
        <xdr:cNvPr id="31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0A4E62-2D48-4149-88F1-E06E2FA0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67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27</xdr:row>
      <xdr:rowOff>0</xdr:rowOff>
    </xdr:from>
    <xdr:to>
      <xdr:col>3</xdr:col>
      <xdr:colOff>493619</xdr:colOff>
      <xdr:row>27</xdr:row>
      <xdr:rowOff>0</xdr:rowOff>
    </xdr:to>
    <xdr:pic>
      <xdr:nvPicPr>
        <xdr:cNvPr id="31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28DF14-139C-4838-93C7-72DE111F9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011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27</xdr:row>
      <xdr:rowOff>0</xdr:rowOff>
    </xdr:from>
    <xdr:to>
      <xdr:col>3</xdr:col>
      <xdr:colOff>493619</xdr:colOff>
      <xdr:row>27</xdr:row>
      <xdr:rowOff>0</xdr:rowOff>
    </xdr:to>
    <xdr:pic>
      <xdr:nvPicPr>
        <xdr:cNvPr id="31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76C7F1-DAC8-4BD5-8A94-82B784FA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011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33</xdr:row>
      <xdr:rowOff>0</xdr:rowOff>
    </xdr:from>
    <xdr:to>
      <xdr:col>3</xdr:col>
      <xdr:colOff>493619</xdr:colOff>
      <xdr:row>33</xdr:row>
      <xdr:rowOff>0</xdr:rowOff>
    </xdr:to>
    <xdr:pic>
      <xdr:nvPicPr>
        <xdr:cNvPr id="31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B8215-DC06-4C75-A0A0-3F9DB5A0E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297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33</xdr:row>
      <xdr:rowOff>0</xdr:rowOff>
    </xdr:from>
    <xdr:to>
      <xdr:col>3</xdr:col>
      <xdr:colOff>493619</xdr:colOff>
      <xdr:row>33</xdr:row>
      <xdr:rowOff>0</xdr:rowOff>
    </xdr:to>
    <xdr:pic>
      <xdr:nvPicPr>
        <xdr:cNvPr id="31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5BA500-F92F-4078-8EE8-A9FA3AC8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297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34</xdr:row>
      <xdr:rowOff>0</xdr:rowOff>
    </xdr:from>
    <xdr:to>
      <xdr:col>3</xdr:col>
      <xdr:colOff>493619</xdr:colOff>
      <xdr:row>34</xdr:row>
      <xdr:rowOff>0</xdr:rowOff>
    </xdr:to>
    <xdr:pic>
      <xdr:nvPicPr>
        <xdr:cNvPr id="31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0B37D5-94A5-465D-A51B-5F8BDEEE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67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34</xdr:row>
      <xdr:rowOff>0</xdr:rowOff>
    </xdr:from>
    <xdr:to>
      <xdr:col>3</xdr:col>
      <xdr:colOff>493619</xdr:colOff>
      <xdr:row>34</xdr:row>
      <xdr:rowOff>0</xdr:rowOff>
    </xdr:to>
    <xdr:pic>
      <xdr:nvPicPr>
        <xdr:cNvPr id="31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47DCDD-B282-44C0-BD5A-F9CB2CE8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67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34</xdr:row>
      <xdr:rowOff>0</xdr:rowOff>
    </xdr:from>
    <xdr:to>
      <xdr:col>3</xdr:col>
      <xdr:colOff>493619</xdr:colOff>
      <xdr:row>34</xdr:row>
      <xdr:rowOff>0</xdr:rowOff>
    </xdr:to>
    <xdr:pic>
      <xdr:nvPicPr>
        <xdr:cNvPr id="31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14E389-8098-4A8A-9C4C-3FDE7E17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67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34</xdr:row>
      <xdr:rowOff>0</xdr:rowOff>
    </xdr:from>
    <xdr:to>
      <xdr:col>3</xdr:col>
      <xdr:colOff>493619</xdr:colOff>
      <xdr:row>34</xdr:row>
      <xdr:rowOff>0</xdr:rowOff>
    </xdr:to>
    <xdr:pic>
      <xdr:nvPicPr>
        <xdr:cNvPr id="31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79A632-C81B-4473-BC85-C4389AF1A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67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21</xdr:row>
      <xdr:rowOff>0</xdr:rowOff>
    </xdr:from>
    <xdr:to>
      <xdr:col>3</xdr:col>
      <xdr:colOff>493619</xdr:colOff>
      <xdr:row>21</xdr:row>
      <xdr:rowOff>0</xdr:rowOff>
    </xdr:to>
    <xdr:pic>
      <xdr:nvPicPr>
        <xdr:cNvPr id="31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C73925-F21A-434E-9CED-F4C53EDF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72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21</xdr:row>
      <xdr:rowOff>0</xdr:rowOff>
    </xdr:from>
    <xdr:to>
      <xdr:col>3</xdr:col>
      <xdr:colOff>493619</xdr:colOff>
      <xdr:row>21</xdr:row>
      <xdr:rowOff>0</xdr:rowOff>
    </xdr:to>
    <xdr:pic>
      <xdr:nvPicPr>
        <xdr:cNvPr id="32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B573E3-10FE-4040-902A-2BED13C2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72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21</xdr:row>
      <xdr:rowOff>0</xdr:rowOff>
    </xdr:from>
    <xdr:to>
      <xdr:col>3</xdr:col>
      <xdr:colOff>493619</xdr:colOff>
      <xdr:row>21</xdr:row>
      <xdr:rowOff>0</xdr:rowOff>
    </xdr:to>
    <xdr:pic>
      <xdr:nvPicPr>
        <xdr:cNvPr id="32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366001-997E-469A-8FB8-1CA36D91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72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21</xdr:row>
      <xdr:rowOff>0</xdr:rowOff>
    </xdr:from>
    <xdr:to>
      <xdr:col>3</xdr:col>
      <xdr:colOff>493619</xdr:colOff>
      <xdr:row>21</xdr:row>
      <xdr:rowOff>0</xdr:rowOff>
    </xdr:to>
    <xdr:pic>
      <xdr:nvPicPr>
        <xdr:cNvPr id="32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3905CA-8DB5-491D-98D0-4098F89FD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72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21</xdr:row>
      <xdr:rowOff>0</xdr:rowOff>
    </xdr:from>
    <xdr:to>
      <xdr:col>3</xdr:col>
      <xdr:colOff>493619</xdr:colOff>
      <xdr:row>21</xdr:row>
      <xdr:rowOff>0</xdr:rowOff>
    </xdr:to>
    <xdr:pic>
      <xdr:nvPicPr>
        <xdr:cNvPr id="32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B87748-3ABD-4DB8-841D-428F00B7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72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21</xdr:row>
      <xdr:rowOff>0</xdr:rowOff>
    </xdr:from>
    <xdr:to>
      <xdr:col>3</xdr:col>
      <xdr:colOff>493619</xdr:colOff>
      <xdr:row>21</xdr:row>
      <xdr:rowOff>0</xdr:rowOff>
    </xdr:to>
    <xdr:pic>
      <xdr:nvPicPr>
        <xdr:cNvPr id="32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751316-3C23-4079-B549-53F4D2A8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725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30</xdr:row>
      <xdr:rowOff>0</xdr:rowOff>
    </xdr:from>
    <xdr:to>
      <xdr:col>3</xdr:col>
      <xdr:colOff>493619</xdr:colOff>
      <xdr:row>30</xdr:row>
      <xdr:rowOff>0</xdr:rowOff>
    </xdr:to>
    <xdr:pic>
      <xdr:nvPicPr>
        <xdr:cNvPr id="32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113919-BA2C-4BE1-8357-082AE476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154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30</xdr:row>
      <xdr:rowOff>0</xdr:rowOff>
    </xdr:from>
    <xdr:to>
      <xdr:col>3</xdr:col>
      <xdr:colOff>493619</xdr:colOff>
      <xdr:row>30</xdr:row>
      <xdr:rowOff>0</xdr:rowOff>
    </xdr:to>
    <xdr:pic>
      <xdr:nvPicPr>
        <xdr:cNvPr id="32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FA2A4C-92DD-4C2B-921C-3E7E985D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154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27</xdr:row>
      <xdr:rowOff>0</xdr:rowOff>
    </xdr:from>
    <xdr:to>
      <xdr:col>3</xdr:col>
      <xdr:colOff>493619</xdr:colOff>
      <xdr:row>27</xdr:row>
      <xdr:rowOff>0</xdr:rowOff>
    </xdr:to>
    <xdr:pic>
      <xdr:nvPicPr>
        <xdr:cNvPr id="32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A4E533-EA51-4E6A-834D-B129A9C2E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011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27</xdr:row>
      <xdr:rowOff>0</xdr:rowOff>
    </xdr:from>
    <xdr:to>
      <xdr:col>3</xdr:col>
      <xdr:colOff>493619</xdr:colOff>
      <xdr:row>27</xdr:row>
      <xdr:rowOff>0</xdr:rowOff>
    </xdr:to>
    <xdr:pic>
      <xdr:nvPicPr>
        <xdr:cNvPr id="32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975946-9B0C-4F68-ACB8-A9F79A62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011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29</xdr:row>
      <xdr:rowOff>0</xdr:rowOff>
    </xdr:from>
    <xdr:to>
      <xdr:col>3</xdr:col>
      <xdr:colOff>493619</xdr:colOff>
      <xdr:row>29</xdr:row>
      <xdr:rowOff>0</xdr:rowOff>
    </xdr:to>
    <xdr:pic>
      <xdr:nvPicPr>
        <xdr:cNvPr id="32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898BBE-B614-4952-9E9A-A8E9057F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77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29</xdr:row>
      <xdr:rowOff>0</xdr:rowOff>
    </xdr:from>
    <xdr:to>
      <xdr:col>3</xdr:col>
      <xdr:colOff>493619</xdr:colOff>
      <xdr:row>29</xdr:row>
      <xdr:rowOff>0</xdr:rowOff>
    </xdr:to>
    <xdr:pic>
      <xdr:nvPicPr>
        <xdr:cNvPr id="33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FEEEF7-9D41-4BAE-ACC1-BEA721C82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77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30</xdr:row>
      <xdr:rowOff>0</xdr:rowOff>
    </xdr:from>
    <xdr:to>
      <xdr:col>3</xdr:col>
      <xdr:colOff>493619</xdr:colOff>
      <xdr:row>30</xdr:row>
      <xdr:rowOff>0</xdr:rowOff>
    </xdr:to>
    <xdr:pic>
      <xdr:nvPicPr>
        <xdr:cNvPr id="33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BFF4E0-9B29-4EA0-AAFF-77413E1B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154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30</xdr:row>
      <xdr:rowOff>0</xdr:rowOff>
    </xdr:from>
    <xdr:to>
      <xdr:col>3</xdr:col>
      <xdr:colOff>493619</xdr:colOff>
      <xdr:row>30</xdr:row>
      <xdr:rowOff>0</xdr:rowOff>
    </xdr:to>
    <xdr:pic>
      <xdr:nvPicPr>
        <xdr:cNvPr id="33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3398A6-4ADF-432F-AE48-4187899C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154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30</xdr:row>
      <xdr:rowOff>0</xdr:rowOff>
    </xdr:from>
    <xdr:to>
      <xdr:col>3</xdr:col>
      <xdr:colOff>493619</xdr:colOff>
      <xdr:row>30</xdr:row>
      <xdr:rowOff>0</xdr:rowOff>
    </xdr:to>
    <xdr:pic>
      <xdr:nvPicPr>
        <xdr:cNvPr id="33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8A82A8-165B-45AF-B230-15FCF4FD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154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30</xdr:row>
      <xdr:rowOff>0</xdr:rowOff>
    </xdr:from>
    <xdr:to>
      <xdr:col>3</xdr:col>
      <xdr:colOff>493619</xdr:colOff>
      <xdr:row>30</xdr:row>
      <xdr:rowOff>0</xdr:rowOff>
    </xdr:to>
    <xdr:pic>
      <xdr:nvPicPr>
        <xdr:cNvPr id="33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E20A91-959A-4E90-BEC4-2177A2EF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154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1866900</xdr:colOff>
      <xdr:row>29</xdr:row>
      <xdr:rowOff>0</xdr:rowOff>
    </xdr:from>
    <xdr:ext cx="0" cy="0"/>
    <xdr:pic>
      <xdr:nvPicPr>
        <xdr:cNvPr id="33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C4B51F-EF60-4217-87C6-7EC12A7F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29</xdr:row>
      <xdr:rowOff>0</xdr:rowOff>
    </xdr:from>
    <xdr:ext cx="0" cy="0"/>
    <xdr:pic>
      <xdr:nvPicPr>
        <xdr:cNvPr id="33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B8E0DB-EA13-4FBC-9116-3B5545FB9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25</xdr:row>
      <xdr:rowOff>0</xdr:rowOff>
    </xdr:from>
    <xdr:ext cx="0" cy="0"/>
    <xdr:pic>
      <xdr:nvPicPr>
        <xdr:cNvPr id="33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95984E-2538-4714-8C49-4063E7D6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1249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25</xdr:row>
      <xdr:rowOff>0</xdr:rowOff>
    </xdr:from>
    <xdr:ext cx="0" cy="0"/>
    <xdr:pic>
      <xdr:nvPicPr>
        <xdr:cNvPr id="33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90FA6B-26AE-4EC0-B3AF-CB5CFEB2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1249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29</xdr:row>
      <xdr:rowOff>0</xdr:rowOff>
    </xdr:from>
    <xdr:ext cx="0" cy="0"/>
    <xdr:pic>
      <xdr:nvPicPr>
        <xdr:cNvPr id="33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57D0EF-2BBE-4838-AC29-FBA2DAE7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29</xdr:row>
      <xdr:rowOff>0</xdr:rowOff>
    </xdr:from>
    <xdr:ext cx="0" cy="0"/>
    <xdr:pic>
      <xdr:nvPicPr>
        <xdr:cNvPr id="34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786B3A-964B-42F2-BB30-2562FED63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29</xdr:row>
      <xdr:rowOff>0</xdr:rowOff>
    </xdr:from>
    <xdr:ext cx="0" cy="0"/>
    <xdr:pic>
      <xdr:nvPicPr>
        <xdr:cNvPr id="34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527712-7D9D-4AB0-B78A-C1AA3EFB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29</xdr:row>
      <xdr:rowOff>0</xdr:rowOff>
    </xdr:from>
    <xdr:ext cx="0" cy="0"/>
    <xdr:pic>
      <xdr:nvPicPr>
        <xdr:cNvPr id="34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18B79E-12D2-4602-8C8C-2FA5BE94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44</xdr:row>
      <xdr:rowOff>0</xdr:rowOff>
    </xdr:from>
    <xdr:ext cx="0" cy="171450"/>
    <xdr:pic>
      <xdr:nvPicPr>
        <xdr:cNvPr id="34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3DE74C78-3ED2-41BD-8836-5C7F9938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488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44</xdr:row>
      <xdr:rowOff>0</xdr:rowOff>
    </xdr:from>
    <xdr:ext cx="0" cy="171450"/>
    <xdr:pic>
      <xdr:nvPicPr>
        <xdr:cNvPr id="34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CB3A3EAE-0595-4171-B8BC-F0FB98399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488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44</xdr:row>
      <xdr:rowOff>0</xdr:rowOff>
    </xdr:from>
    <xdr:ext cx="0" cy="333375"/>
    <xdr:pic>
      <xdr:nvPicPr>
        <xdr:cNvPr id="34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243158FE-1A83-48E2-882C-8DF3DEBD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4880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44</xdr:row>
      <xdr:rowOff>0</xdr:rowOff>
    </xdr:from>
    <xdr:ext cx="0" cy="333375"/>
    <xdr:pic>
      <xdr:nvPicPr>
        <xdr:cNvPr id="34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03A78BB-40B7-4782-B66F-3B421764F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4880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44</xdr:row>
      <xdr:rowOff>0</xdr:rowOff>
    </xdr:from>
    <xdr:ext cx="0" cy="333375"/>
    <xdr:pic>
      <xdr:nvPicPr>
        <xdr:cNvPr id="34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5F16BA8D-DACD-42B0-B6F7-BA41AD5C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4880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44</xdr:row>
      <xdr:rowOff>0</xdr:rowOff>
    </xdr:from>
    <xdr:ext cx="0" cy="333375"/>
    <xdr:pic>
      <xdr:nvPicPr>
        <xdr:cNvPr id="34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9454D3E3-AE68-4B4A-A2B1-000620C2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4880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44</xdr:row>
      <xdr:rowOff>0</xdr:rowOff>
    </xdr:from>
    <xdr:ext cx="0" cy="171450"/>
    <xdr:pic>
      <xdr:nvPicPr>
        <xdr:cNvPr id="34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526A3C4E-8EE9-4C1F-A440-8780BDE49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488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1866900</xdr:colOff>
      <xdr:row>24</xdr:row>
      <xdr:rowOff>0</xdr:rowOff>
    </xdr:from>
    <xdr:to>
      <xdr:col>3</xdr:col>
      <xdr:colOff>493619</xdr:colOff>
      <xdr:row>24</xdr:row>
      <xdr:rowOff>0</xdr:rowOff>
    </xdr:to>
    <xdr:pic>
      <xdr:nvPicPr>
        <xdr:cNvPr id="35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84C2EC-C2FA-44BF-B8AD-72EC2697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3</xdr:col>
      <xdr:colOff>493619</xdr:colOff>
      <xdr:row>24</xdr:row>
      <xdr:rowOff>0</xdr:rowOff>
    </xdr:to>
    <xdr:pic>
      <xdr:nvPicPr>
        <xdr:cNvPr id="35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197CAC-7CA3-4549-9D9C-DCC0CA9F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3</xdr:col>
      <xdr:colOff>493619</xdr:colOff>
      <xdr:row>24</xdr:row>
      <xdr:rowOff>0</xdr:rowOff>
    </xdr:to>
    <xdr:pic>
      <xdr:nvPicPr>
        <xdr:cNvPr id="35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111664-8956-49B0-86A5-FB0F2348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3</xdr:col>
      <xdr:colOff>493619</xdr:colOff>
      <xdr:row>24</xdr:row>
      <xdr:rowOff>0</xdr:rowOff>
    </xdr:to>
    <xdr:pic>
      <xdr:nvPicPr>
        <xdr:cNvPr id="35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5BB05A-2F2E-4E6D-8809-7B720D35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3</xdr:col>
      <xdr:colOff>493619</xdr:colOff>
      <xdr:row>24</xdr:row>
      <xdr:rowOff>0</xdr:rowOff>
    </xdr:to>
    <xdr:pic>
      <xdr:nvPicPr>
        <xdr:cNvPr id="35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3F7201-CFB2-4D18-82B2-4E3FB403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3</xdr:col>
      <xdr:colOff>493619</xdr:colOff>
      <xdr:row>24</xdr:row>
      <xdr:rowOff>0</xdr:rowOff>
    </xdr:to>
    <xdr:pic>
      <xdr:nvPicPr>
        <xdr:cNvPr id="35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692DAB-8A60-49A3-835B-B09B4232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3</xdr:col>
      <xdr:colOff>493619</xdr:colOff>
      <xdr:row>45</xdr:row>
      <xdr:rowOff>0</xdr:rowOff>
    </xdr:to>
    <xdr:pic>
      <xdr:nvPicPr>
        <xdr:cNvPr id="35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7E6A6B-672D-4398-A612-B3E502A3F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869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3</xdr:col>
      <xdr:colOff>493619</xdr:colOff>
      <xdr:row>45</xdr:row>
      <xdr:rowOff>0</xdr:rowOff>
    </xdr:to>
    <xdr:pic>
      <xdr:nvPicPr>
        <xdr:cNvPr id="35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103557-B289-4AB9-A9B7-BB69D3B2C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869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37</xdr:row>
      <xdr:rowOff>0</xdr:rowOff>
    </xdr:from>
    <xdr:to>
      <xdr:col>3</xdr:col>
      <xdr:colOff>493619</xdr:colOff>
      <xdr:row>37</xdr:row>
      <xdr:rowOff>0</xdr:rowOff>
    </xdr:to>
    <xdr:pic>
      <xdr:nvPicPr>
        <xdr:cNvPr id="35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625C9D-B2AF-4C4E-95A0-D95A66E8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821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37</xdr:row>
      <xdr:rowOff>0</xdr:rowOff>
    </xdr:from>
    <xdr:to>
      <xdr:col>3</xdr:col>
      <xdr:colOff>493619</xdr:colOff>
      <xdr:row>37</xdr:row>
      <xdr:rowOff>0</xdr:rowOff>
    </xdr:to>
    <xdr:pic>
      <xdr:nvPicPr>
        <xdr:cNvPr id="35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3BC8A5-A899-4105-A400-018B2D79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821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43</xdr:row>
      <xdr:rowOff>0</xdr:rowOff>
    </xdr:from>
    <xdr:to>
      <xdr:col>3</xdr:col>
      <xdr:colOff>493619</xdr:colOff>
      <xdr:row>43</xdr:row>
      <xdr:rowOff>0</xdr:rowOff>
    </xdr:to>
    <xdr:pic>
      <xdr:nvPicPr>
        <xdr:cNvPr id="36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69A6E0-A76E-4F84-8F90-C9B8F6639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107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43</xdr:row>
      <xdr:rowOff>0</xdr:rowOff>
    </xdr:from>
    <xdr:to>
      <xdr:col>3</xdr:col>
      <xdr:colOff>493619</xdr:colOff>
      <xdr:row>43</xdr:row>
      <xdr:rowOff>0</xdr:rowOff>
    </xdr:to>
    <xdr:pic>
      <xdr:nvPicPr>
        <xdr:cNvPr id="36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469229-2B32-4D7D-B393-88E0FD77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107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3</xdr:col>
      <xdr:colOff>493619</xdr:colOff>
      <xdr:row>45</xdr:row>
      <xdr:rowOff>0</xdr:rowOff>
    </xdr:to>
    <xdr:pic>
      <xdr:nvPicPr>
        <xdr:cNvPr id="36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540741-180A-4EEB-B6F1-6BF70E44A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869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3</xdr:col>
      <xdr:colOff>493619</xdr:colOff>
      <xdr:row>45</xdr:row>
      <xdr:rowOff>0</xdr:rowOff>
    </xdr:to>
    <xdr:pic>
      <xdr:nvPicPr>
        <xdr:cNvPr id="36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C0046A-27F5-4A5A-B2FF-2D5C6BD8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869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3</xdr:col>
      <xdr:colOff>493619</xdr:colOff>
      <xdr:row>45</xdr:row>
      <xdr:rowOff>0</xdr:rowOff>
    </xdr:to>
    <xdr:pic>
      <xdr:nvPicPr>
        <xdr:cNvPr id="36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8C679C-2648-4248-8B34-E9A7F87D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869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3</xdr:col>
      <xdr:colOff>493619</xdr:colOff>
      <xdr:row>45</xdr:row>
      <xdr:rowOff>0</xdr:rowOff>
    </xdr:to>
    <xdr:pic>
      <xdr:nvPicPr>
        <xdr:cNvPr id="36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10FC3C-E413-4AB2-B828-AB1B34B43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869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3</xdr:col>
      <xdr:colOff>493619</xdr:colOff>
      <xdr:row>24</xdr:row>
      <xdr:rowOff>0</xdr:rowOff>
    </xdr:to>
    <xdr:pic>
      <xdr:nvPicPr>
        <xdr:cNvPr id="36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669427-D637-4072-9A29-65659E93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3</xdr:col>
      <xdr:colOff>493619</xdr:colOff>
      <xdr:row>24</xdr:row>
      <xdr:rowOff>0</xdr:rowOff>
    </xdr:to>
    <xdr:pic>
      <xdr:nvPicPr>
        <xdr:cNvPr id="36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A979AB-912B-4EC7-AC0A-F5413FFF9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3</xdr:col>
      <xdr:colOff>493619</xdr:colOff>
      <xdr:row>24</xdr:row>
      <xdr:rowOff>0</xdr:rowOff>
    </xdr:to>
    <xdr:pic>
      <xdr:nvPicPr>
        <xdr:cNvPr id="36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84966B-1537-4D83-B140-B2EB796E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3</xdr:col>
      <xdr:colOff>493619</xdr:colOff>
      <xdr:row>24</xdr:row>
      <xdr:rowOff>0</xdr:rowOff>
    </xdr:to>
    <xdr:pic>
      <xdr:nvPicPr>
        <xdr:cNvPr id="36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A1B9CC-5C3E-48D9-A238-A01CF951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3</xdr:col>
      <xdr:colOff>493619</xdr:colOff>
      <xdr:row>24</xdr:row>
      <xdr:rowOff>0</xdr:rowOff>
    </xdr:to>
    <xdr:pic>
      <xdr:nvPicPr>
        <xdr:cNvPr id="37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9D6957-41A6-4120-AF2A-599B77D0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3</xdr:col>
      <xdr:colOff>493619</xdr:colOff>
      <xdr:row>24</xdr:row>
      <xdr:rowOff>0</xdr:rowOff>
    </xdr:to>
    <xdr:pic>
      <xdr:nvPicPr>
        <xdr:cNvPr id="37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DEED3C-A14E-4A0C-863B-952E5E70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43</xdr:row>
      <xdr:rowOff>0</xdr:rowOff>
    </xdr:from>
    <xdr:to>
      <xdr:col>3</xdr:col>
      <xdr:colOff>493619</xdr:colOff>
      <xdr:row>43</xdr:row>
      <xdr:rowOff>0</xdr:rowOff>
    </xdr:to>
    <xdr:pic>
      <xdr:nvPicPr>
        <xdr:cNvPr id="372" name="Picture 371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2F572F-BE70-49FD-A7CD-3976997F5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107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43</xdr:row>
      <xdr:rowOff>0</xdr:rowOff>
    </xdr:from>
    <xdr:to>
      <xdr:col>3</xdr:col>
      <xdr:colOff>493619</xdr:colOff>
      <xdr:row>43</xdr:row>
      <xdr:rowOff>0</xdr:rowOff>
    </xdr:to>
    <xdr:pic>
      <xdr:nvPicPr>
        <xdr:cNvPr id="37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A1E990-E59C-4846-91ED-1990DB50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107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37</xdr:row>
      <xdr:rowOff>0</xdr:rowOff>
    </xdr:from>
    <xdr:to>
      <xdr:col>3</xdr:col>
      <xdr:colOff>493619</xdr:colOff>
      <xdr:row>37</xdr:row>
      <xdr:rowOff>0</xdr:rowOff>
    </xdr:to>
    <xdr:pic>
      <xdr:nvPicPr>
        <xdr:cNvPr id="37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AC983C-50A9-4A5A-8574-0D035DC8E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821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37</xdr:row>
      <xdr:rowOff>0</xdr:rowOff>
    </xdr:from>
    <xdr:to>
      <xdr:col>3</xdr:col>
      <xdr:colOff>493619</xdr:colOff>
      <xdr:row>37</xdr:row>
      <xdr:rowOff>0</xdr:rowOff>
    </xdr:to>
    <xdr:pic>
      <xdr:nvPicPr>
        <xdr:cNvPr id="37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061B2B-5AA6-4448-A71A-D5BADD31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821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43</xdr:row>
      <xdr:rowOff>0</xdr:rowOff>
    </xdr:from>
    <xdr:to>
      <xdr:col>3</xdr:col>
      <xdr:colOff>493619</xdr:colOff>
      <xdr:row>43</xdr:row>
      <xdr:rowOff>0</xdr:rowOff>
    </xdr:to>
    <xdr:pic>
      <xdr:nvPicPr>
        <xdr:cNvPr id="37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DB28DE-9072-481F-B117-E3F4F78D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107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43</xdr:row>
      <xdr:rowOff>0</xdr:rowOff>
    </xdr:from>
    <xdr:to>
      <xdr:col>3</xdr:col>
      <xdr:colOff>493619</xdr:colOff>
      <xdr:row>43</xdr:row>
      <xdr:rowOff>0</xdr:rowOff>
    </xdr:to>
    <xdr:pic>
      <xdr:nvPicPr>
        <xdr:cNvPr id="37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C994E8-E4B6-46D5-A10C-7B8ADFB8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107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43</xdr:row>
      <xdr:rowOff>0</xdr:rowOff>
    </xdr:from>
    <xdr:to>
      <xdr:col>3</xdr:col>
      <xdr:colOff>493619</xdr:colOff>
      <xdr:row>43</xdr:row>
      <xdr:rowOff>0</xdr:rowOff>
    </xdr:to>
    <xdr:pic>
      <xdr:nvPicPr>
        <xdr:cNvPr id="37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838041-62A1-4607-901E-EDDF66E0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107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43</xdr:row>
      <xdr:rowOff>0</xdr:rowOff>
    </xdr:from>
    <xdr:to>
      <xdr:col>3</xdr:col>
      <xdr:colOff>493619</xdr:colOff>
      <xdr:row>43</xdr:row>
      <xdr:rowOff>0</xdr:rowOff>
    </xdr:to>
    <xdr:pic>
      <xdr:nvPicPr>
        <xdr:cNvPr id="37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8AFC30-E290-4356-BC34-1BE11106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107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43</xdr:row>
      <xdr:rowOff>0</xdr:rowOff>
    </xdr:from>
    <xdr:to>
      <xdr:col>3</xdr:col>
      <xdr:colOff>493619</xdr:colOff>
      <xdr:row>43</xdr:row>
      <xdr:rowOff>0</xdr:rowOff>
    </xdr:to>
    <xdr:pic>
      <xdr:nvPicPr>
        <xdr:cNvPr id="38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A38CC4-87C3-4D32-8833-5E99242B4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107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43</xdr:row>
      <xdr:rowOff>0</xdr:rowOff>
    </xdr:from>
    <xdr:to>
      <xdr:col>3</xdr:col>
      <xdr:colOff>493619</xdr:colOff>
      <xdr:row>43</xdr:row>
      <xdr:rowOff>0</xdr:rowOff>
    </xdr:to>
    <xdr:pic>
      <xdr:nvPicPr>
        <xdr:cNvPr id="38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C04441-3DFB-43DC-B4E0-B3263A68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107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3</xdr:col>
      <xdr:colOff>493619</xdr:colOff>
      <xdr:row>19</xdr:row>
      <xdr:rowOff>0</xdr:rowOff>
    </xdr:to>
    <xdr:pic>
      <xdr:nvPicPr>
        <xdr:cNvPr id="38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141E15-F508-4C8F-B7E3-8FCED3280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96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3</xdr:col>
      <xdr:colOff>493619</xdr:colOff>
      <xdr:row>19</xdr:row>
      <xdr:rowOff>0</xdr:rowOff>
    </xdr:to>
    <xdr:pic>
      <xdr:nvPicPr>
        <xdr:cNvPr id="38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618CB7-E795-4C86-82D3-AB7A6A32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96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3</xdr:col>
      <xdr:colOff>493619</xdr:colOff>
      <xdr:row>19</xdr:row>
      <xdr:rowOff>0</xdr:rowOff>
    </xdr:to>
    <xdr:pic>
      <xdr:nvPicPr>
        <xdr:cNvPr id="38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2F6435-5F24-4C96-B7CA-979DA941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96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3</xdr:col>
      <xdr:colOff>493619</xdr:colOff>
      <xdr:row>19</xdr:row>
      <xdr:rowOff>0</xdr:rowOff>
    </xdr:to>
    <xdr:pic>
      <xdr:nvPicPr>
        <xdr:cNvPr id="38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E81E6F-4E4D-41A6-9201-F0CD5DAB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96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3</xdr:col>
      <xdr:colOff>493619</xdr:colOff>
      <xdr:row>19</xdr:row>
      <xdr:rowOff>0</xdr:rowOff>
    </xdr:to>
    <xdr:pic>
      <xdr:nvPicPr>
        <xdr:cNvPr id="38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EA366B-DC51-468C-9F9B-C7D6E894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96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3</xdr:col>
      <xdr:colOff>493619</xdr:colOff>
      <xdr:row>19</xdr:row>
      <xdr:rowOff>0</xdr:rowOff>
    </xdr:to>
    <xdr:pic>
      <xdr:nvPicPr>
        <xdr:cNvPr id="38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A19810-42A2-46F2-8CC6-B4237C97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96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3</xdr:col>
      <xdr:colOff>493619</xdr:colOff>
      <xdr:row>25</xdr:row>
      <xdr:rowOff>0</xdr:rowOff>
    </xdr:to>
    <xdr:pic>
      <xdr:nvPicPr>
        <xdr:cNvPr id="38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7E65D8-8B44-4EC6-A8DD-48E7935B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1249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3</xdr:col>
      <xdr:colOff>493619</xdr:colOff>
      <xdr:row>25</xdr:row>
      <xdr:rowOff>0</xdr:rowOff>
    </xdr:to>
    <xdr:pic>
      <xdr:nvPicPr>
        <xdr:cNvPr id="38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792F5C-4595-461A-913C-6E887B85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1249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3</xdr:col>
      <xdr:colOff>493619</xdr:colOff>
      <xdr:row>24</xdr:row>
      <xdr:rowOff>0</xdr:rowOff>
    </xdr:to>
    <xdr:pic>
      <xdr:nvPicPr>
        <xdr:cNvPr id="39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E7BD6D-E2C2-486A-BA00-BB027DACE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3</xdr:col>
      <xdr:colOff>493619</xdr:colOff>
      <xdr:row>24</xdr:row>
      <xdr:rowOff>0</xdr:rowOff>
    </xdr:to>
    <xdr:pic>
      <xdr:nvPicPr>
        <xdr:cNvPr id="39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931714-236C-46C4-8CD7-6B503FCB8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3</xdr:col>
      <xdr:colOff>493619</xdr:colOff>
      <xdr:row>25</xdr:row>
      <xdr:rowOff>0</xdr:rowOff>
    </xdr:to>
    <xdr:pic>
      <xdr:nvPicPr>
        <xdr:cNvPr id="39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027645-28E1-4766-A2BA-E5CEEC90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1249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3</xdr:col>
      <xdr:colOff>493619</xdr:colOff>
      <xdr:row>25</xdr:row>
      <xdr:rowOff>0</xdr:rowOff>
    </xdr:to>
    <xdr:pic>
      <xdr:nvPicPr>
        <xdr:cNvPr id="39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EAD9A9-A112-4E91-A597-61E32023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1249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3</xdr:col>
      <xdr:colOff>493619</xdr:colOff>
      <xdr:row>25</xdr:row>
      <xdr:rowOff>0</xdr:rowOff>
    </xdr:to>
    <xdr:pic>
      <xdr:nvPicPr>
        <xdr:cNvPr id="39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26C62A-8FA4-48A2-8C18-CACF37AE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1249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3</xdr:col>
      <xdr:colOff>493619</xdr:colOff>
      <xdr:row>25</xdr:row>
      <xdr:rowOff>0</xdr:rowOff>
    </xdr:to>
    <xdr:pic>
      <xdr:nvPicPr>
        <xdr:cNvPr id="39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0B6B1B-6A7C-4035-9482-2F20F99D7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1249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3</xdr:col>
      <xdr:colOff>493619</xdr:colOff>
      <xdr:row>25</xdr:row>
      <xdr:rowOff>0</xdr:rowOff>
    </xdr:to>
    <xdr:pic>
      <xdr:nvPicPr>
        <xdr:cNvPr id="39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55C85C-88C6-4BD7-9730-D806A1DE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1249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3</xdr:col>
      <xdr:colOff>493619</xdr:colOff>
      <xdr:row>25</xdr:row>
      <xdr:rowOff>0</xdr:rowOff>
    </xdr:to>
    <xdr:pic>
      <xdr:nvPicPr>
        <xdr:cNvPr id="39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BE1453-5F1F-49E3-B03D-C91AD0F4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1249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3</xdr:col>
      <xdr:colOff>493619</xdr:colOff>
      <xdr:row>19</xdr:row>
      <xdr:rowOff>0</xdr:rowOff>
    </xdr:to>
    <xdr:pic>
      <xdr:nvPicPr>
        <xdr:cNvPr id="39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639E5E-3D8C-46EB-9A44-E13C322B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96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3</xdr:col>
      <xdr:colOff>493619</xdr:colOff>
      <xdr:row>19</xdr:row>
      <xdr:rowOff>0</xdr:rowOff>
    </xdr:to>
    <xdr:pic>
      <xdr:nvPicPr>
        <xdr:cNvPr id="39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2B61F2-9363-49A8-B795-F23AF4A7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96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3</xdr:col>
      <xdr:colOff>493619</xdr:colOff>
      <xdr:row>19</xdr:row>
      <xdr:rowOff>0</xdr:rowOff>
    </xdr:to>
    <xdr:pic>
      <xdr:nvPicPr>
        <xdr:cNvPr id="40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70CC7E-512C-4C72-8270-A3410817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96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3</xdr:col>
      <xdr:colOff>493619</xdr:colOff>
      <xdr:row>19</xdr:row>
      <xdr:rowOff>0</xdr:rowOff>
    </xdr:to>
    <xdr:pic>
      <xdr:nvPicPr>
        <xdr:cNvPr id="40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3FD394-79C1-4286-B23E-E94A3660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96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3</xdr:col>
      <xdr:colOff>493619</xdr:colOff>
      <xdr:row>19</xdr:row>
      <xdr:rowOff>0</xdr:rowOff>
    </xdr:to>
    <xdr:pic>
      <xdr:nvPicPr>
        <xdr:cNvPr id="40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9996F7-5A3D-4714-A446-B0C0BD92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96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3</xdr:col>
      <xdr:colOff>493619</xdr:colOff>
      <xdr:row>19</xdr:row>
      <xdr:rowOff>0</xdr:rowOff>
    </xdr:to>
    <xdr:pic>
      <xdr:nvPicPr>
        <xdr:cNvPr id="403" name="Picture 402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B1603D-A246-4658-97CD-853F60F68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963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3</xdr:col>
      <xdr:colOff>493619</xdr:colOff>
      <xdr:row>25</xdr:row>
      <xdr:rowOff>0</xdr:rowOff>
    </xdr:to>
    <xdr:pic>
      <xdr:nvPicPr>
        <xdr:cNvPr id="40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679103-3CFE-4B32-AF4F-43C60760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1249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3</xdr:col>
      <xdr:colOff>493619</xdr:colOff>
      <xdr:row>25</xdr:row>
      <xdr:rowOff>0</xdr:rowOff>
    </xdr:to>
    <xdr:pic>
      <xdr:nvPicPr>
        <xdr:cNvPr id="40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60B19E-A6FF-41F2-973C-3B8A96586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1249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3</xdr:col>
      <xdr:colOff>493619</xdr:colOff>
      <xdr:row>24</xdr:row>
      <xdr:rowOff>0</xdr:rowOff>
    </xdr:to>
    <xdr:pic>
      <xdr:nvPicPr>
        <xdr:cNvPr id="40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82C45C-4E2E-465B-91BE-199B9B75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3</xdr:col>
      <xdr:colOff>493619</xdr:colOff>
      <xdr:row>24</xdr:row>
      <xdr:rowOff>0</xdr:rowOff>
    </xdr:to>
    <xdr:pic>
      <xdr:nvPicPr>
        <xdr:cNvPr id="40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F00D47-DB68-4CE2-AB8A-42AF771A1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3</xdr:col>
      <xdr:colOff>493619</xdr:colOff>
      <xdr:row>24</xdr:row>
      <xdr:rowOff>0</xdr:rowOff>
    </xdr:to>
    <xdr:pic>
      <xdr:nvPicPr>
        <xdr:cNvPr id="40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D9AE7B-2341-4264-A656-E81AEDB2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3</xdr:col>
      <xdr:colOff>493619</xdr:colOff>
      <xdr:row>24</xdr:row>
      <xdr:rowOff>0</xdr:rowOff>
    </xdr:to>
    <xdr:pic>
      <xdr:nvPicPr>
        <xdr:cNvPr id="40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61E001-0156-4E5F-B9E0-74F16C2D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3</xdr:col>
      <xdr:colOff>493619</xdr:colOff>
      <xdr:row>25</xdr:row>
      <xdr:rowOff>0</xdr:rowOff>
    </xdr:to>
    <xdr:pic>
      <xdr:nvPicPr>
        <xdr:cNvPr id="41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4B63D3-250A-439C-BB0C-2833B2B3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1249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3</xdr:col>
      <xdr:colOff>493619</xdr:colOff>
      <xdr:row>25</xdr:row>
      <xdr:rowOff>0</xdr:rowOff>
    </xdr:to>
    <xdr:pic>
      <xdr:nvPicPr>
        <xdr:cNvPr id="41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1EF923-BC11-4E94-8586-4F32CD12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1249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3</xdr:col>
      <xdr:colOff>493619</xdr:colOff>
      <xdr:row>25</xdr:row>
      <xdr:rowOff>0</xdr:rowOff>
    </xdr:to>
    <xdr:pic>
      <xdr:nvPicPr>
        <xdr:cNvPr id="41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BA8737-14FE-4D8F-86D2-77BA61BD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1249025"/>
          <a:ext cx="3703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41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312DDF-3DE8-43BD-90C4-47DA7B20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41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7FA2E9-07D5-46B7-9351-4C22D6B0B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415" name="Picture 414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779BB0-C4BD-4EED-B527-8D4F7A35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41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8F9E7A-3973-4B7B-AFFA-306C0563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41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139B62-54C4-4368-8118-7F165C9C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41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E2C6CE-75D2-4430-BB47-D4D56B6E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42</xdr:row>
      <xdr:rowOff>0</xdr:rowOff>
    </xdr:from>
    <xdr:to>
      <xdr:col>0</xdr:col>
      <xdr:colOff>3571875</xdr:colOff>
      <xdr:row>42</xdr:row>
      <xdr:rowOff>0</xdr:rowOff>
    </xdr:to>
    <xdr:pic>
      <xdr:nvPicPr>
        <xdr:cNvPr id="41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7405FA-8168-4139-8C25-99FA3FD95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26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42</xdr:row>
      <xdr:rowOff>0</xdr:rowOff>
    </xdr:from>
    <xdr:to>
      <xdr:col>0</xdr:col>
      <xdr:colOff>3571875</xdr:colOff>
      <xdr:row>42</xdr:row>
      <xdr:rowOff>0</xdr:rowOff>
    </xdr:to>
    <xdr:pic>
      <xdr:nvPicPr>
        <xdr:cNvPr id="42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16FD7A-D33C-49B4-B692-A50DBC9B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26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36</xdr:row>
      <xdr:rowOff>0</xdr:rowOff>
    </xdr:from>
    <xdr:to>
      <xdr:col>0</xdr:col>
      <xdr:colOff>3571875</xdr:colOff>
      <xdr:row>36</xdr:row>
      <xdr:rowOff>0</xdr:rowOff>
    </xdr:to>
    <xdr:pic>
      <xdr:nvPicPr>
        <xdr:cNvPr id="42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4DFB7F-95EC-4DED-B374-72D36591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44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36</xdr:row>
      <xdr:rowOff>0</xdr:rowOff>
    </xdr:from>
    <xdr:to>
      <xdr:col>0</xdr:col>
      <xdr:colOff>3571875</xdr:colOff>
      <xdr:row>36</xdr:row>
      <xdr:rowOff>0</xdr:rowOff>
    </xdr:to>
    <xdr:pic>
      <xdr:nvPicPr>
        <xdr:cNvPr id="42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27F64E-F8D3-4E3E-BC51-17A1A6393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44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42</xdr:row>
      <xdr:rowOff>0</xdr:rowOff>
    </xdr:from>
    <xdr:to>
      <xdr:col>0</xdr:col>
      <xdr:colOff>3571875</xdr:colOff>
      <xdr:row>42</xdr:row>
      <xdr:rowOff>0</xdr:rowOff>
    </xdr:to>
    <xdr:pic>
      <xdr:nvPicPr>
        <xdr:cNvPr id="42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CF6578-5F9C-4D1F-923B-0E569AC2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26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42</xdr:row>
      <xdr:rowOff>0</xdr:rowOff>
    </xdr:from>
    <xdr:to>
      <xdr:col>0</xdr:col>
      <xdr:colOff>3571875</xdr:colOff>
      <xdr:row>42</xdr:row>
      <xdr:rowOff>0</xdr:rowOff>
    </xdr:to>
    <xdr:pic>
      <xdr:nvPicPr>
        <xdr:cNvPr id="42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FCFC08-3066-49D3-9AF5-659684E56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26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42</xdr:row>
      <xdr:rowOff>0</xdr:rowOff>
    </xdr:from>
    <xdr:to>
      <xdr:col>0</xdr:col>
      <xdr:colOff>3571875</xdr:colOff>
      <xdr:row>42</xdr:row>
      <xdr:rowOff>0</xdr:rowOff>
    </xdr:to>
    <xdr:pic>
      <xdr:nvPicPr>
        <xdr:cNvPr id="42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7C3E87-BB9D-46DA-8800-E2D16770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26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42</xdr:row>
      <xdr:rowOff>0</xdr:rowOff>
    </xdr:from>
    <xdr:to>
      <xdr:col>0</xdr:col>
      <xdr:colOff>3571875</xdr:colOff>
      <xdr:row>42</xdr:row>
      <xdr:rowOff>0</xdr:rowOff>
    </xdr:to>
    <xdr:pic>
      <xdr:nvPicPr>
        <xdr:cNvPr id="42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BDF11C-B68E-44DE-8D0D-51AA7FF7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26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42</xdr:row>
      <xdr:rowOff>0</xdr:rowOff>
    </xdr:from>
    <xdr:to>
      <xdr:col>0</xdr:col>
      <xdr:colOff>3571875</xdr:colOff>
      <xdr:row>42</xdr:row>
      <xdr:rowOff>0</xdr:rowOff>
    </xdr:to>
    <xdr:pic>
      <xdr:nvPicPr>
        <xdr:cNvPr id="42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23F44E-A960-4070-8D41-041CE025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26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42</xdr:row>
      <xdr:rowOff>0</xdr:rowOff>
    </xdr:from>
    <xdr:to>
      <xdr:col>0</xdr:col>
      <xdr:colOff>3571875</xdr:colOff>
      <xdr:row>42</xdr:row>
      <xdr:rowOff>0</xdr:rowOff>
    </xdr:to>
    <xdr:pic>
      <xdr:nvPicPr>
        <xdr:cNvPr id="428" name="Picture 116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0F342F07-1EA5-49A6-9CC7-41A2111CA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26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42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CC54AF-188C-4A23-87E7-B3C1F7B2E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43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F0EECE-3E80-441E-9979-DD46FDC3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43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D5F48F-113B-4311-90A3-B1690712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43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A40118-955B-4DC4-84CC-4F293C18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43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74729B-4053-4FB5-A7EF-788F99A1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43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04BC50-7A28-47AB-A47D-FDF250BA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39</xdr:row>
      <xdr:rowOff>0</xdr:rowOff>
    </xdr:from>
    <xdr:to>
      <xdr:col>0</xdr:col>
      <xdr:colOff>3571875</xdr:colOff>
      <xdr:row>39</xdr:row>
      <xdr:rowOff>0</xdr:rowOff>
    </xdr:to>
    <xdr:pic>
      <xdr:nvPicPr>
        <xdr:cNvPr id="43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4DEB22-6488-453B-9A58-C4F93E7B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6583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39</xdr:row>
      <xdr:rowOff>0</xdr:rowOff>
    </xdr:from>
    <xdr:to>
      <xdr:col>0</xdr:col>
      <xdr:colOff>3571875</xdr:colOff>
      <xdr:row>39</xdr:row>
      <xdr:rowOff>0</xdr:rowOff>
    </xdr:to>
    <xdr:pic>
      <xdr:nvPicPr>
        <xdr:cNvPr id="43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6D2C39-032B-44E1-AB9C-53FCE2B7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6583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36</xdr:row>
      <xdr:rowOff>0</xdr:rowOff>
    </xdr:from>
    <xdr:to>
      <xdr:col>0</xdr:col>
      <xdr:colOff>3571875</xdr:colOff>
      <xdr:row>36</xdr:row>
      <xdr:rowOff>0</xdr:rowOff>
    </xdr:to>
    <xdr:pic>
      <xdr:nvPicPr>
        <xdr:cNvPr id="43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13BBDC-382D-47E6-94E5-E49570A5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44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36</xdr:row>
      <xdr:rowOff>0</xdr:rowOff>
    </xdr:from>
    <xdr:to>
      <xdr:col>0</xdr:col>
      <xdr:colOff>3571875</xdr:colOff>
      <xdr:row>36</xdr:row>
      <xdr:rowOff>0</xdr:rowOff>
    </xdr:to>
    <xdr:pic>
      <xdr:nvPicPr>
        <xdr:cNvPr id="43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C8F684-4B69-4444-BD11-C99A6124C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440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37</xdr:row>
      <xdr:rowOff>0</xdr:rowOff>
    </xdr:from>
    <xdr:to>
      <xdr:col>0</xdr:col>
      <xdr:colOff>3571875</xdr:colOff>
      <xdr:row>37</xdr:row>
      <xdr:rowOff>0</xdr:rowOff>
    </xdr:to>
    <xdr:pic>
      <xdr:nvPicPr>
        <xdr:cNvPr id="43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A156D2-86A3-41B9-92E1-64C9BF8B6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821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37</xdr:row>
      <xdr:rowOff>0</xdr:rowOff>
    </xdr:from>
    <xdr:to>
      <xdr:col>0</xdr:col>
      <xdr:colOff>3571875</xdr:colOff>
      <xdr:row>37</xdr:row>
      <xdr:rowOff>0</xdr:rowOff>
    </xdr:to>
    <xdr:pic>
      <xdr:nvPicPr>
        <xdr:cNvPr id="44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B79BAE-FF77-4955-B332-67898C475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821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39</xdr:row>
      <xdr:rowOff>0</xdr:rowOff>
    </xdr:from>
    <xdr:to>
      <xdr:col>0</xdr:col>
      <xdr:colOff>3571875</xdr:colOff>
      <xdr:row>39</xdr:row>
      <xdr:rowOff>0</xdr:rowOff>
    </xdr:to>
    <xdr:pic>
      <xdr:nvPicPr>
        <xdr:cNvPr id="44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EE6656-1D3D-4879-B6A2-E2F7B24A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6583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39</xdr:row>
      <xdr:rowOff>0</xdr:rowOff>
    </xdr:from>
    <xdr:to>
      <xdr:col>0</xdr:col>
      <xdr:colOff>3571875</xdr:colOff>
      <xdr:row>39</xdr:row>
      <xdr:rowOff>0</xdr:rowOff>
    </xdr:to>
    <xdr:pic>
      <xdr:nvPicPr>
        <xdr:cNvPr id="44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B270A7-A8CB-4AA6-BA31-6FE9566FA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6583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39</xdr:row>
      <xdr:rowOff>0</xdr:rowOff>
    </xdr:from>
    <xdr:to>
      <xdr:col>0</xdr:col>
      <xdr:colOff>3571875</xdr:colOff>
      <xdr:row>39</xdr:row>
      <xdr:rowOff>0</xdr:rowOff>
    </xdr:to>
    <xdr:pic>
      <xdr:nvPicPr>
        <xdr:cNvPr id="44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EB51E0-7FA3-4C36-A206-FAA6D85E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6583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39</xdr:row>
      <xdr:rowOff>0</xdr:rowOff>
    </xdr:from>
    <xdr:to>
      <xdr:col>0</xdr:col>
      <xdr:colOff>3571875</xdr:colOff>
      <xdr:row>39</xdr:row>
      <xdr:rowOff>0</xdr:rowOff>
    </xdr:to>
    <xdr:pic>
      <xdr:nvPicPr>
        <xdr:cNvPr id="44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E74EDD-F2A5-4FC1-81B5-4D985653B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6583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1866900</xdr:colOff>
      <xdr:row>37</xdr:row>
      <xdr:rowOff>0</xdr:rowOff>
    </xdr:from>
    <xdr:ext cx="0" cy="0"/>
    <xdr:pic>
      <xdr:nvPicPr>
        <xdr:cNvPr id="44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B191F0-212C-4AE7-B254-D2E6CD09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82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37</xdr:row>
      <xdr:rowOff>0</xdr:rowOff>
    </xdr:from>
    <xdr:ext cx="0" cy="0"/>
    <xdr:pic>
      <xdr:nvPicPr>
        <xdr:cNvPr id="44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90FFBE-42D8-4BD0-BB8E-C0845862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82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35</xdr:row>
      <xdr:rowOff>0</xdr:rowOff>
    </xdr:from>
    <xdr:ext cx="0" cy="0"/>
    <xdr:pic>
      <xdr:nvPicPr>
        <xdr:cNvPr id="44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7A47C3-7C3A-4706-B80B-CB184C21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059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35</xdr:row>
      <xdr:rowOff>0</xdr:rowOff>
    </xdr:from>
    <xdr:ext cx="0" cy="0"/>
    <xdr:pic>
      <xdr:nvPicPr>
        <xdr:cNvPr id="44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8300A3-53CF-45BA-8A1A-E2B16F55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059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37</xdr:row>
      <xdr:rowOff>0</xdr:rowOff>
    </xdr:from>
    <xdr:ext cx="0" cy="0"/>
    <xdr:pic>
      <xdr:nvPicPr>
        <xdr:cNvPr id="44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92BDE3-5500-4B19-B4E0-BB638913E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82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37</xdr:row>
      <xdr:rowOff>0</xdr:rowOff>
    </xdr:from>
    <xdr:ext cx="0" cy="0"/>
    <xdr:pic>
      <xdr:nvPicPr>
        <xdr:cNvPr id="45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1A657E-DCC2-40FD-B104-0AAFECF28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82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37</xdr:row>
      <xdr:rowOff>0</xdr:rowOff>
    </xdr:from>
    <xdr:ext cx="0" cy="0"/>
    <xdr:pic>
      <xdr:nvPicPr>
        <xdr:cNvPr id="45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B7629F-0943-48E3-B547-A34D5E54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82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37</xdr:row>
      <xdr:rowOff>0</xdr:rowOff>
    </xdr:from>
    <xdr:ext cx="0" cy="0"/>
    <xdr:pic>
      <xdr:nvPicPr>
        <xdr:cNvPr id="45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E01A9A-A1FA-49CA-9519-46E84562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82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50</xdr:row>
      <xdr:rowOff>0</xdr:rowOff>
    </xdr:from>
    <xdr:ext cx="0" cy="171450"/>
    <xdr:pic>
      <xdr:nvPicPr>
        <xdr:cNvPr id="45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9FB08DD0-F8C2-445D-9DF3-56C01E64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774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50</xdr:row>
      <xdr:rowOff>0</xdr:rowOff>
    </xdr:from>
    <xdr:ext cx="0" cy="171450"/>
    <xdr:pic>
      <xdr:nvPicPr>
        <xdr:cNvPr id="45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A79E5B57-EF0B-4A5A-9214-EA5CBC86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774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50</xdr:row>
      <xdr:rowOff>0</xdr:rowOff>
    </xdr:from>
    <xdr:ext cx="0" cy="333375"/>
    <xdr:pic>
      <xdr:nvPicPr>
        <xdr:cNvPr id="45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4186097-47C2-4835-80CE-8E21B783A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7740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50</xdr:row>
      <xdr:rowOff>0</xdr:rowOff>
    </xdr:from>
    <xdr:ext cx="0" cy="333375"/>
    <xdr:pic>
      <xdr:nvPicPr>
        <xdr:cNvPr id="45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11819A34-A56D-4AE9-94CD-6A88BC9E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7740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50</xdr:row>
      <xdr:rowOff>0</xdr:rowOff>
    </xdr:from>
    <xdr:ext cx="0" cy="333375"/>
    <xdr:pic>
      <xdr:nvPicPr>
        <xdr:cNvPr id="45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5F0DD384-9357-476F-BFCA-00EB1DFF5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7740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50</xdr:row>
      <xdr:rowOff>0</xdr:rowOff>
    </xdr:from>
    <xdr:ext cx="0" cy="333375"/>
    <xdr:pic>
      <xdr:nvPicPr>
        <xdr:cNvPr id="45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5095875E-4790-44D4-A62E-5DC887AA0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7740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2247900</xdr:colOff>
      <xdr:row>50</xdr:row>
      <xdr:rowOff>0</xdr:rowOff>
    </xdr:from>
    <xdr:ext cx="0" cy="171450"/>
    <xdr:pic>
      <xdr:nvPicPr>
        <xdr:cNvPr id="45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FE3F7518-FE45-44FF-A782-A808F16D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0774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1866900</xdr:colOff>
      <xdr:row>30</xdr:row>
      <xdr:rowOff>0</xdr:rowOff>
    </xdr:from>
    <xdr:to>
      <xdr:col>0</xdr:col>
      <xdr:colOff>3571875</xdr:colOff>
      <xdr:row>30</xdr:row>
      <xdr:rowOff>0</xdr:rowOff>
    </xdr:to>
    <xdr:pic>
      <xdr:nvPicPr>
        <xdr:cNvPr id="46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4FEF5D-3C08-4EA1-A28C-48094F5D5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15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30</xdr:row>
      <xdr:rowOff>0</xdr:rowOff>
    </xdr:from>
    <xdr:to>
      <xdr:col>0</xdr:col>
      <xdr:colOff>3571875</xdr:colOff>
      <xdr:row>30</xdr:row>
      <xdr:rowOff>0</xdr:rowOff>
    </xdr:to>
    <xdr:pic>
      <xdr:nvPicPr>
        <xdr:cNvPr id="46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62366D-FFEF-4FA2-9144-CAFBD73DE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15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30</xdr:row>
      <xdr:rowOff>0</xdr:rowOff>
    </xdr:from>
    <xdr:to>
      <xdr:col>0</xdr:col>
      <xdr:colOff>3571875</xdr:colOff>
      <xdr:row>30</xdr:row>
      <xdr:rowOff>0</xdr:rowOff>
    </xdr:to>
    <xdr:pic>
      <xdr:nvPicPr>
        <xdr:cNvPr id="46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AA7201-39F8-4CFA-911B-B5584D886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15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30</xdr:row>
      <xdr:rowOff>0</xdr:rowOff>
    </xdr:from>
    <xdr:to>
      <xdr:col>0</xdr:col>
      <xdr:colOff>3571875</xdr:colOff>
      <xdr:row>30</xdr:row>
      <xdr:rowOff>0</xdr:rowOff>
    </xdr:to>
    <xdr:pic>
      <xdr:nvPicPr>
        <xdr:cNvPr id="46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47D1A6-1339-40FA-B29C-409FE224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15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30</xdr:row>
      <xdr:rowOff>0</xdr:rowOff>
    </xdr:from>
    <xdr:to>
      <xdr:col>0</xdr:col>
      <xdr:colOff>3571875</xdr:colOff>
      <xdr:row>30</xdr:row>
      <xdr:rowOff>0</xdr:rowOff>
    </xdr:to>
    <xdr:pic>
      <xdr:nvPicPr>
        <xdr:cNvPr id="46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15D1EC-4348-4BB4-A100-41EC1CD1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15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30</xdr:row>
      <xdr:rowOff>0</xdr:rowOff>
    </xdr:from>
    <xdr:to>
      <xdr:col>0</xdr:col>
      <xdr:colOff>3571875</xdr:colOff>
      <xdr:row>30</xdr:row>
      <xdr:rowOff>0</xdr:rowOff>
    </xdr:to>
    <xdr:pic>
      <xdr:nvPicPr>
        <xdr:cNvPr id="46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938065-4521-4E5C-9B11-FCCEA6ABC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15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50</xdr:row>
      <xdr:rowOff>0</xdr:rowOff>
    </xdr:from>
    <xdr:to>
      <xdr:col>0</xdr:col>
      <xdr:colOff>3571875</xdr:colOff>
      <xdr:row>50</xdr:row>
      <xdr:rowOff>0</xdr:rowOff>
    </xdr:to>
    <xdr:pic>
      <xdr:nvPicPr>
        <xdr:cNvPr id="46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33D209-CA66-4472-845F-ADA4E7E2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2077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50</xdr:row>
      <xdr:rowOff>0</xdr:rowOff>
    </xdr:from>
    <xdr:to>
      <xdr:col>0</xdr:col>
      <xdr:colOff>3571875</xdr:colOff>
      <xdr:row>50</xdr:row>
      <xdr:rowOff>0</xdr:rowOff>
    </xdr:to>
    <xdr:pic>
      <xdr:nvPicPr>
        <xdr:cNvPr id="46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4A7B0F-85CE-42CE-B783-8FF1075C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2077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43</xdr:row>
      <xdr:rowOff>0</xdr:rowOff>
    </xdr:from>
    <xdr:to>
      <xdr:col>0</xdr:col>
      <xdr:colOff>3571875</xdr:colOff>
      <xdr:row>43</xdr:row>
      <xdr:rowOff>0</xdr:rowOff>
    </xdr:to>
    <xdr:pic>
      <xdr:nvPicPr>
        <xdr:cNvPr id="46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288663-2B9C-4EB3-B25D-B2EBBD23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10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43</xdr:row>
      <xdr:rowOff>0</xdr:rowOff>
    </xdr:from>
    <xdr:to>
      <xdr:col>0</xdr:col>
      <xdr:colOff>3571875</xdr:colOff>
      <xdr:row>43</xdr:row>
      <xdr:rowOff>0</xdr:rowOff>
    </xdr:to>
    <xdr:pic>
      <xdr:nvPicPr>
        <xdr:cNvPr id="46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8ACD37-C450-4D77-8738-4AD79DE9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10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50</xdr:row>
      <xdr:rowOff>0</xdr:rowOff>
    </xdr:from>
    <xdr:to>
      <xdr:col>0</xdr:col>
      <xdr:colOff>3571875</xdr:colOff>
      <xdr:row>50</xdr:row>
      <xdr:rowOff>0</xdr:rowOff>
    </xdr:to>
    <xdr:pic>
      <xdr:nvPicPr>
        <xdr:cNvPr id="47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7AF165-0E7C-494A-A14B-C28FAA8C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2077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50</xdr:row>
      <xdr:rowOff>0</xdr:rowOff>
    </xdr:from>
    <xdr:to>
      <xdr:col>0</xdr:col>
      <xdr:colOff>3571875</xdr:colOff>
      <xdr:row>50</xdr:row>
      <xdr:rowOff>0</xdr:rowOff>
    </xdr:to>
    <xdr:pic>
      <xdr:nvPicPr>
        <xdr:cNvPr id="47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BC5273-C6E8-4ECA-8980-268C0129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2077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50</xdr:row>
      <xdr:rowOff>0</xdr:rowOff>
    </xdr:from>
    <xdr:to>
      <xdr:col>0</xdr:col>
      <xdr:colOff>3571875</xdr:colOff>
      <xdr:row>50</xdr:row>
      <xdr:rowOff>0</xdr:rowOff>
    </xdr:to>
    <xdr:pic>
      <xdr:nvPicPr>
        <xdr:cNvPr id="47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FA93CF-825C-4B92-AC70-4EF51F12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2077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50</xdr:row>
      <xdr:rowOff>0</xdr:rowOff>
    </xdr:from>
    <xdr:to>
      <xdr:col>0</xdr:col>
      <xdr:colOff>3571875</xdr:colOff>
      <xdr:row>50</xdr:row>
      <xdr:rowOff>0</xdr:rowOff>
    </xdr:to>
    <xdr:pic>
      <xdr:nvPicPr>
        <xdr:cNvPr id="47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3E40FA-B75A-4D9B-9682-87C252C1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2077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50</xdr:row>
      <xdr:rowOff>0</xdr:rowOff>
    </xdr:from>
    <xdr:to>
      <xdr:col>0</xdr:col>
      <xdr:colOff>3571875</xdr:colOff>
      <xdr:row>50</xdr:row>
      <xdr:rowOff>0</xdr:rowOff>
    </xdr:to>
    <xdr:pic>
      <xdr:nvPicPr>
        <xdr:cNvPr id="47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DC9479-09EB-4F95-97CE-A0014D6B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2077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50</xdr:row>
      <xdr:rowOff>0</xdr:rowOff>
    </xdr:from>
    <xdr:to>
      <xdr:col>0</xdr:col>
      <xdr:colOff>3571875</xdr:colOff>
      <xdr:row>50</xdr:row>
      <xdr:rowOff>0</xdr:rowOff>
    </xdr:to>
    <xdr:pic>
      <xdr:nvPicPr>
        <xdr:cNvPr id="47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F08375-E493-419A-87F7-8979A08C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2077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29</xdr:row>
      <xdr:rowOff>0</xdr:rowOff>
    </xdr:from>
    <xdr:to>
      <xdr:col>0</xdr:col>
      <xdr:colOff>3571875</xdr:colOff>
      <xdr:row>29</xdr:row>
      <xdr:rowOff>0</xdr:rowOff>
    </xdr:to>
    <xdr:pic>
      <xdr:nvPicPr>
        <xdr:cNvPr id="47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410B69-7290-4861-A83A-9952987C1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773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29</xdr:row>
      <xdr:rowOff>0</xdr:rowOff>
    </xdr:from>
    <xdr:to>
      <xdr:col>0</xdr:col>
      <xdr:colOff>3571875</xdr:colOff>
      <xdr:row>29</xdr:row>
      <xdr:rowOff>0</xdr:rowOff>
    </xdr:to>
    <xdr:pic>
      <xdr:nvPicPr>
        <xdr:cNvPr id="47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E0CF67-E3BD-4FF6-B6B7-5136F0C0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773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29</xdr:row>
      <xdr:rowOff>0</xdr:rowOff>
    </xdr:from>
    <xdr:to>
      <xdr:col>0</xdr:col>
      <xdr:colOff>3571875</xdr:colOff>
      <xdr:row>29</xdr:row>
      <xdr:rowOff>0</xdr:rowOff>
    </xdr:to>
    <xdr:pic>
      <xdr:nvPicPr>
        <xdr:cNvPr id="47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E764FA-4A75-48B0-B791-8C35378C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773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29</xdr:row>
      <xdr:rowOff>0</xdr:rowOff>
    </xdr:from>
    <xdr:to>
      <xdr:col>0</xdr:col>
      <xdr:colOff>3571875</xdr:colOff>
      <xdr:row>29</xdr:row>
      <xdr:rowOff>0</xdr:rowOff>
    </xdr:to>
    <xdr:pic>
      <xdr:nvPicPr>
        <xdr:cNvPr id="47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0E5035-2AFD-4B58-ADAB-9430BDA0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773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29</xdr:row>
      <xdr:rowOff>0</xdr:rowOff>
    </xdr:from>
    <xdr:to>
      <xdr:col>0</xdr:col>
      <xdr:colOff>3571875</xdr:colOff>
      <xdr:row>29</xdr:row>
      <xdr:rowOff>0</xdr:rowOff>
    </xdr:to>
    <xdr:pic>
      <xdr:nvPicPr>
        <xdr:cNvPr id="48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D64C61-8320-413B-856D-5935D34F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773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29</xdr:row>
      <xdr:rowOff>0</xdr:rowOff>
    </xdr:from>
    <xdr:to>
      <xdr:col>0</xdr:col>
      <xdr:colOff>3571875</xdr:colOff>
      <xdr:row>29</xdr:row>
      <xdr:rowOff>0</xdr:rowOff>
    </xdr:to>
    <xdr:pic>
      <xdr:nvPicPr>
        <xdr:cNvPr id="48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CF479C-5253-48EA-85D0-6448BAD9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773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50</xdr:row>
      <xdr:rowOff>0</xdr:rowOff>
    </xdr:from>
    <xdr:to>
      <xdr:col>0</xdr:col>
      <xdr:colOff>3571875</xdr:colOff>
      <xdr:row>50</xdr:row>
      <xdr:rowOff>0</xdr:rowOff>
    </xdr:to>
    <xdr:pic>
      <xdr:nvPicPr>
        <xdr:cNvPr id="482" name="Picture 481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ADBEF5-D52D-42EA-A643-1142D481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2077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50</xdr:row>
      <xdr:rowOff>0</xdr:rowOff>
    </xdr:from>
    <xdr:to>
      <xdr:col>0</xdr:col>
      <xdr:colOff>3571875</xdr:colOff>
      <xdr:row>50</xdr:row>
      <xdr:rowOff>0</xdr:rowOff>
    </xdr:to>
    <xdr:pic>
      <xdr:nvPicPr>
        <xdr:cNvPr id="48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124B2A-676C-4B52-9E70-9D82A34D9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2077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43</xdr:row>
      <xdr:rowOff>0</xdr:rowOff>
    </xdr:from>
    <xdr:to>
      <xdr:col>0</xdr:col>
      <xdr:colOff>3571875</xdr:colOff>
      <xdr:row>43</xdr:row>
      <xdr:rowOff>0</xdr:rowOff>
    </xdr:to>
    <xdr:pic>
      <xdr:nvPicPr>
        <xdr:cNvPr id="48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069E56-AF8F-4F6F-B7E5-9E8A40FA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10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43</xdr:row>
      <xdr:rowOff>0</xdr:rowOff>
    </xdr:from>
    <xdr:to>
      <xdr:col>0</xdr:col>
      <xdr:colOff>3571875</xdr:colOff>
      <xdr:row>43</xdr:row>
      <xdr:rowOff>0</xdr:rowOff>
    </xdr:to>
    <xdr:pic>
      <xdr:nvPicPr>
        <xdr:cNvPr id="48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4F21D4-8979-4B67-B066-87607008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10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48</xdr:row>
      <xdr:rowOff>0</xdr:rowOff>
    </xdr:from>
    <xdr:to>
      <xdr:col>0</xdr:col>
      <xdr:colOff>3571875</xdr:colOff>
      <xdr:row>48</xdr:row>
      <xdr:rowOff>0</xdr:rowOff>
    </xdr:to>
    <xdr:pic>
      <xdr:nvPicPr>
        <xdr:cNvPr id="48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CC8D40-4EDA-41BF-B000-D7C394C8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20012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48</xdr:row>
      <xdr:rowOff>0</xdr:rowOff>
    </xdr:from>
    <xdr:to>
      <xdr:col>0</xdr:col>
      <xdr:colOff>3571875</xdr:colOff>
      <xdr:row>48</xdr:row>
      <xdr:rowOff>0</xdr:rowOff>
    </xdr:to>
    <xdr:pic>
      <xdr:nvPicPr>
        <xdr:cNvPr id="48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B3E292-7E71-45CA-AC6B-70FDD49B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20012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50</xdr:row>
      <xdr:rowOff>0</xdr:rowOff>
    </xdr:from>
    <xdr:to>
      <xdr:col>0</xdr:col>
      <xdr:colOff>3571875</xdr:colOff>
      <xdr:row>50</xdr:row>
      <xdr:rowOff>0</xdr:rowOff>
    </xdr:to>
    <xdr:pic>
      <xdr:nvPicPr>
        <xdr:cNvPr id="48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5EF029-A205-4031-851E-62345D8B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2077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50</xdr:row>
      <xdr:rowOff>0</xdr:rowOff>
    </xdr:from>
    <xdr:to>
      <xdr:col>0</xdr:col>
      <xdr:colOff>3571875</xdr:colOff>
      <xdr:row>50</xdr:row>
      <xdr:rowOff>0</xdr:rowOff>
    </xdr:to>
    <xdr:pic>
      <xdr:nvPicPr>
        <xdr:cNvPr id="48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7674E7-19E8-491D-B93C-C796ED353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2077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50</xdr:row>
      <xdr:rowOff>0</xdr:rowOff>
    </xdr:from>
    <xdr:to>
      <xdr:col>0</xdr:col>
      <xdr:colOff>3571875</xdr:colOff>
      <xdr:row>50</xdr:row>
      <xdr:rowOff>0</xdr:rowOff>
    </xdr:to>
    <xdr:pic>
      <xdr:nvPicPr>
        <xdr:cNvPr id="49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4A9DE8-2633-462E-A033-E360E98E7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2077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50</xdr:row>
      <xdr:rowOff>0</xdr:rowOff>
    </xdr:from>
    <xdr:to>
      <xdr:col>0</xdr:col>
      <xdr:colOff>3571875</xdr:colOff>
      <xdr:row>50</xdr:row>
      <xdr:rowOff>0</xdr:rowOff>
    </xdr:to>
    <xdr:pic>
      <xdr:nvPicPr>
        <xdr:cNvPr id="49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E41F6A-20A5-4E35-A407-D6150E0C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2077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49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110360-F051-45F2-816E-F876D067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49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0673E9-6508-4C6D-B025-27E2825D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49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E47D9B-C326-4B4B-B8D2-184F42C5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49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4405F2-9D81-438B-B7F2-FE8A1EFE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49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C96FA8-3DD9-4A09-AB0D-3614EFE6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49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A4CAB5-248A-45ED-BC6F-375234E3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35</xdr:row>
      <xdr:rowOff>0</xdr:rowOff>
    </xdr:from>
    <xdr:to>
      <xdr:col>0</xdr:col>
      <xdr:colOff>3571875</xdr:colOff>
      <xdr:row>35</xdr:row>
      <xdr:rowOff>0</xdr:rowOff>
    </xdr:to>
    <xdr:pic>
      <xdr:nvPicPr>
        <xdr:cNvPr id="49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2D2507-D65F-4C4F-B5D3-9DC77B7D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059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35</xdr:row>
      <xdr:rowOff>0</xdr:rowOff>
    </xdr:from>
    <xdr:to>
      <xdr:col>0</xdr:col>
      <xdr:colOff>3571875</xdr:colOff>
      <xdr:row>35</xdr:row>
      <xdr:rowOff>0</xdr:rowOff>
    </xdr:to>
    <xdr:pic>
      <xdr:nvPicPr>
        <xdr:cNvPr id="49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0EF19E-47B5-4C4D-96FF-3117D3C9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059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30</xdr:row>
      <xdr:rowOff>0</xdr:rowOff>
    </xdr:from>
    <xdr:to>
      <xdr:col>0</xdr:col>
      <xdr:colOff>3571875</xdr:colOff>
      <xdr:row>30</xdr:row>
      <xdr:rowOff>0</xdr:rowOff>
    </xdr:to>
    <xdr:pic>
      <xdr:nvPicPr>
        <xdr:cNvPr id="50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898060-0D27-4F5A-8544-23D6B3C0B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15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30</xdr:row>
      <xdr:rowOff>0</xdr:rowOff>
    </xdr:from>
    <xdr:to>
      <xdr:col>0</xdr:col>
      <xdr:colOff>3571875</xdr:colOff>
      <xdr:row>30</xdr:row>
      <xdr:rowOff>0</xdr:rowOff>
    </xdr:to>
    <xdr:pic>
      <xdr:nvPicPr>
        <xdr:cNvPr id="50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67375C-DB28-481A-BBD2-5F8C3370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15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35</xdr:row>
      <xdr:rowOff>0</xdr:rowOff>
    </xdr:from>
    <xdr:to>
      <xdr:col>0</xdr:col>
      <xdr:colOff>3571875</xdr:colOff>
      <xdr:row>35</xdr:row>
      <xdr:rowOff>0</xdr:rowOff>
    </xdr:to>
    <xdr:pic>
      <xdr:nvPicPr>
        <xdr:cNvPr id="50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48CFFD-AE40-4B8B-B550-995DC929C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059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35</xdr:row>
      <xdr:rowOff>0</xdr:rowOff>
    </xdr:from>
    <xdr:to>
      <xdr:col>0</xdr:col>
      <xdr:colOff>3571875</xdr:colOff>
      <xdr:row>35</xdr:row>
      <xdr:rowOff>0</xdr:rowOff>
    </xdr:to>
    <xdr:pic>
      <xdr:nvPicPr>
        <xdr:cNvPr id="50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E29F4D-8E04-498E-A16E-05C14430A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059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35</xdr:row>
      <xdr:rowOff>0</xdr:rowOff>
    </xdr:from>
    <xdr:to>
      <xdr:col>0</xdr:col>
      <xdr:colOff>3571875</xdr:colOff>
      <xdr:row>35</xdr:row>
      <xdr:rowOff>0</xdr:rowOff>
    </xdr:to>
    <xdr:pic>
      <xdr:nvPicPr>
        <xdr:cNvPr id="50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DECEDC-D8B0-4F84-B58D-050E288E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059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35</xdr:row>
      <xdr:rowOff>0</xdr:rowOff>
    </xdr:from>
    <xdr:to>
      <xdr:col>0</xdr:col>
      <xdr:colOff>3571875</xdr:colOff>
      <xdr:row>35</xdr:row>
      <xdr:rowOff>0</xdr:rowOff>
    </xdr:to>
    <xdr:pic>
      <xdr:nvPicPr>
        <xdr:cNvPr id="50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529343-86C1-4A2F-93E6-0EC3F5B6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059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35</xdr:row>
      <xdr:rowOff>0</xdr:rowOff>
    </xdr:from>
    <xdr:to>
      <xdr:col>0</xdr:col>
      <xdr:colOff>3571875</xdr:colOff>
      <xdr:row>35</xdr:row>
      <xdr:rowOff>0</xdr:rowOff>
    </xdr:to>
    <xdr:pic>
      <xdr:nvPicPr>
        <xdr:cNvPr id="50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3438F7-C3C7-4E85-81CF-6176805D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059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35</xdr:row>
      <xdr:rowOff>0</xdr:rowOff>
    </xdr:from>
    <xdr:to>
      <xdr:col>0</xdr:col>
      <xdr:colOff>3571875</xdr:colOff>
      <xdr:row>35</xdr:row>
      <xdr:rowOff>0</xdr:rowOff>
    </xdr:to>
    <xdr:pic>
      <xdr:nvPicPr>
        <xdr:cNvPr id="50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E71818-D663-4A64-A444-CAF28437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059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50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327AF9-D8AA-4AAC-BA3E-6ECE78A4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50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1FE35F-C1F4-47C7-B3B4-E7243791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51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DA272F-B5E8-4854-9A61-B3C153D2E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51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9A155C-1A73-4E95-A976-2E8DD595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51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71A194-457C-40D0-A3FA-5395E2BC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3571875</xdr:colOff>
      <xdr:row>24</xdr:row>
      <xdr:rowOff>0</xdr:rowOff>
    </xdr:to>
    <xdr:pic>
      <xdr:nvPicPr>
        <xdr:cNvPr id="513" name="Picture 512" descr="http://tbn1.google.com/images?q=tbn:xiBN25UyuPunMM:http://barnaland.is/babybox/img/gerber_logo.jpg">
          <a:extLst>
            <a:ext uri="{FF2B5EF4-FFF2-40B4-BE49-F238E27FC236}">
              <a16:creationId xmlns:a16="http://schemas.microsoft.com/office/drawing/2014/main" id="{49C2F1D6-4BC1-456B-89E8-E993BA40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868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33</xdr:row>
      <xdr:rowOff>0</xdr:rowOff>
    </xdr:from>
    <xdr:to>
      <xdr:col>0</xdr:col>
      <xdr:colOff>3571875</xdr:colOff>
      <xdr:row>33</xdr:row>
      <xdr:rowOff>0</xdr:rowOff>
    </xdr:to>
    <xdr:pic>
      <xdr:nvPicPr>
        <xdr:cNvPr id="514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E2FD07-4D06-44F2-B65B-88A0C2D2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29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33</xdr:row>
      <xdr:rowOff>0</xdr:rowOff>
    </xdr:from>
    <xdr:to>
      <xdr:col>0</xdr:col>
      <xdr:colOff>3571875</xdr:colOff>
      <xdr:row>33</xdr:row>
      <xdr:rowOff>0</xdr:rowOff>
    </xdr:to>
    <xdr:pic>
      <xdr:nvPicPr>
        <xdr:cNvPr id="515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3212C2-BC94-4706-A68A-3709B7D4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29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30</xdr:row>
      <xdr:rowOff>0</xdr:rowOff>
    </xdr:from>
    <xdr:to>
      <xdr:col>0</xdr:col>
      <xdr:colOff>3571875</xdr:colOff>
      <xdr:row>30</xdr:row>
      <xdr:rowOff>0</xdr:rowOff>
    </xdr:to>
    <xdr:pic>
      <xdr:nvPicPr>
        <xdr:cNvPr id="516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87A2C4-F28F-4580-95F8-37895056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15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30</xdr:row>
      <xdr:rowOff>0</xdr:rowOff>
    </xdr:from>
    <xdr:to>
      <xdr:col>0</xdr:col>
      <xdr:colOff>3571875</xdr:colOff>
      <xdr:row>30</xdr:row>
      <xdr:rowOff>0</xdr:rowOff>
    </xdr:to>
    <xdr:pic>
      <xdr:nvPicPr>
        <xdr:cNvPr id="517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9190D7-E0FB-4D8E-94E8-35A48278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154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33</xdr:row>
      <xdr:rowOff>0</xdr:rowOff>
    </xdr:from>
    <xdr:to>
      <xdr:col>0</xdr:col>
      <xdr:colOff>3571875</xdr:colOff>
      <xdr:row>33</xdr:row>
      <xdr:rowOff>0</xdr:rowOff>
    </xdr:to>
    <xdr:pic>
      <xdr:nvPicPr>
        <xdr:cNvPr id="518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D5AFB4-5939-49B3-98AB-F39FB4E3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29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33</xdr:row>
      <xdr:rowOff>0</xdr:rowOff>
    </xdr:from>
    <xdr:to>
      <xdr:col>0</xdr:col>
      <xdr:colOff>3571875</xdr:colOff>
      <xdr:row>33</xdr:row>
      <xdr:rowOff>0</xdr:rowOff>
    </xdr:to>
    <xdr:pic>
      <xdr:nvPicPr>
        <xdr:cNvPr id="519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130FDE-C107-48F6-83A1-2C0644F8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29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33</xdr:row>
      <xdr:rowOff>0</xdr:rowOff>
    </xdr:from>
    <xdr:to>
      <xdr:col>0</xdr:col>
      <xdr:colOff>3571875</xdr:colOff>
      <xdr:row>33</xdr:row>
      <xdr:rowOff>0</xdr:rowOff>
    </xdr:to>
    <xdr:pic>
      <xdr:nvPicPr>
        <xdr:cNvPr id="520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2FC01F-A664-4ED8-8160-34743C40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29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33</xdr:row>
      <xdr:rowOff>0</xdr:rowOff>
    </xdr:from>
    <xdr:to>
      <xdr:col>0</xdr:col>
      <xdr:colOff>3571875</xdr:colOff>
      <xdr:row>33</xdr:row>
      <xdr:rowOff>0</xdr:rowOff>
    </xdr:to>
    <xdr:pic>
      <xdr:nvPicPr>
        <xdr:cNvPr id="521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DB65CA-D936-407F-8382-88617D4F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29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33</xdr:row>
      <xdr:rowOff>0</xdr:rowOff>
    </xdr:from>
    <xdr:to>
      <xdr:col>0</xdr:col>
      <xdr:colOff>3571875</xdr:colOff>
      <xdr:row>33</xdr:row>
      <xdr:rowOff>0</xdr:rowOff>
    </xdr:to>
    <xdr:pic>
      <xdr:nvPicPr>
        <xdr:cNvPr id="522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58F0ED-70CE-4B5C-B0D1-8D00C212C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29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33</xdr:row>
      <xdr:rowOff>0</xdr:rowOff>
    </xdr:from>
    <xdr:to>
      <xdr:col>0</xdr:col>
      <xdr:colOff>3571875</xdr:colOff>
      <xdr:row>33</xdr:row>
      <xdr:rowOff>0</xdr:rowOff>
    </xdr:to>
    <xdr:pic>
      <xdr:nvPicPr>
        <xdr:cNvPr id="523" name="Picture 116" descr="http://tbn1.google.com/images?q=tbn:xiBN25UyuPunMM:http://barnaland.is/babybox/img/gerber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1D33B2-60CB-48AA-9854-82F1B491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297025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topLeftCell="A13" workbookViewId="0">
      <selection activeCell="R9" sqref="R9"/>
    </sheetView>
  </sheetViews>
  <sheetFormatPr defaultRowHeight="15" x14ac:dyDescent="0.25"/>
  <cols>
    <col min="1" max="1" width="57.85546875" customWidth="1"/>
  </cols>
  <sheetData>
    <row r="1" spans="1:14" ht="156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11" t="s">
        <v>10</v>
      </c>
      <c r="L1" s="12" t="s">
        <v>11</v>
      </c>
      <c r="M1" s="11" t="s">
        <v>12</v>
      </c>
      <c r="N1" s="13" t="s">
        <v>13</v>
      </c>
    </row>
    <row r="2" spans="1:14" x14ac:dyDescent="0.25">
      <c r="A2" s="14" t="s">
        <v>14</v>
      </c>
      <c r="B2" s="15" t="s">
        <v>15</v>
      </c>
      <c r="C2" s="15" t="s">
        <v>15</v>
      </c>
      <c r="D2" s="15" t="s">
        <v>15</v>
      </c>
      <c r="E2" s="15" t="s">
        <v>15</v>
      </c>
      <c r="F2" s="15" t="s">
        <v>15</v>
      </c>
      <c r="G2" s="15" t="s">
        <v>15</v>
      </c>
      <c r="H2" s="15" t="s">
        <v>15</v>
      </c>
      <c r="I2" s="15" t="s">
        <v>15</v>
      </c>
      <c r="J2" s="15" t="s">
        <v>15</v>
      </c>
      <c r="K2" s="15" t="s">
        <v>15</v>
      </c>
      <c r="L2" s="15" t="s">
        <v>15</v>
      </c>
      <c r="M2" s="15" t="s">
        <v>15</v>
      </c>
      <c r="N2" s="15" t="s">
        <v>15</v>
      </c>
    </row>
    <row r="3" spans="1:14" x14ac:dyDescent="0.25">
      <c r="A3" s="16" t="s">
        <v>16</v>
      </c>
      <c r="B3" s="17" t="s">
        <v>17</v>
      </c>
      <c r="C3" s="18">
        <v>145</v>
      </c>
      <c r="D3" s="18">
        <v>146</v>
      </c>
      <c r="E3" s="19">
        <v>144</v>
      </c>
      <c r="F3" s="18" t="s">
        <v>18</v>
      </c>
      <c r="G3" s="18">
        <v>152</v>
      </c>
      <c r="H3" s="18">
        <v>149</v>
      </c>
      <c r="I3" s="20">
        <v>159</v>
      </c>
      <c r="J3" s="18">
        <f>COUNT(B3:I3)</f>
        <v>6</v>
      </c>
      <c r="K3" s="18">
        <f>MAX(B3:I3)</f>
        <v>159</v>
      </c>
      <c r="L3" s="17">
        <f>MIN(B3:I3)</f>
        <v>144</v>
      </c>
      <c r="M3" s="21">
        <f>AVERAGE(B3:I3)</f>
        <v>149.16666666666666</v>
      </c>
      <c r="N3" s="22">
        <f>(K3-L3)/L3</f>
        <v>0.10416666666666667</v>
      </c>
    </row>
    <row r="4" spans="1:14" x14ac:dyDescent="0.25">
      <c r="A4" s="16" t="s">
        <v>19</v>
      </c>
      <c r="B4" s="19">
        <v>123</v>
      </c>
      <c r="C4" s="19">
        <v>123</v>
      </c>
      <c r="D4" s="18">
        <v>124</v>
      </c>
      <c r="E4" s="19">
        <v>123</v>
      </c>
      <c r="F4" s="20">
        <v>175</v>
      </c>
      <c r="G4" s="18">
        <v>128</v>
      </c>
      <c r="H4" s="18">
        <v>126</v>
      </c>
      <c r="I4" s="18">
        <v>139</v>
      </c>
      <c r="J4" s="18">
        <f t="shared" ref="J4:J59" si="0">COUNT(B4:I4)</f>
        <v>8</v>
      </c>
      <c r="K4" s="18">
        <f t="shared" ref="K4:K59" si="1">MAX(B4:I4)</f>
        <v>175</v>
      </c>
      <c r="L4" s="17">
        <f t="shared" ref="L4:L59" si="2">MIN(B4:I4)</f>
        <v>123</v>
      </c>
      <c r="M4" s="21">
        <f t="shared" ref="M4:M59" si="3">AVERAGE(B4:I4)</f>
        <v>132.625</v>
      </c>
      <c r="N4" s="22">
        <f t="shared" ref="N4:N59" si="4">(K4-L4)/L4</f>
        <v>0.42276422764227645</v>
      </c>
    </row>
    <row r="5" spans="1:14" x14ac:dyDescent="0.25">
      <c r="A5" s="16" t="s">
        <v>20</v>
      </c>
      <c r="B5" s="18" t="s">
        <v>18</v>
      </c>
      <c r="C5" s="19">
        <v>95</v>
      </c>
      <c r="D5" s="18">
        <v>96</v>
      </c>
      <c r="E5" s="18">
        <v>104</v>
      </c>
      <c r="F5" s="18" t="s">
        <v>18</v>
      </c>
      <c r="G5" s="18">
        <v>109</v>
      </c>
      <c r="H5" s="18">
        <v>98</v>
      </c>
      <c r="I5" s="20">
        <v>124</v>
      </c>
      <c r="J5" s="18">
        <f t="shared" si="0"/>
        <v>6</v>
      </c>
      <c r="K5" s="18">
        <f t="shared" si="1"/>
        <v>124</v>
      </c>
      <c r="L5" s="17">
        <f t="shared" si="2"/>
        <v>95</v>
      </c>
      <c r="M5" s="21">
        <f t="shared" si="3"/>
        <v>104.33333333333333</v>
      </c>
      <c r="N5" s="22">
        <f t="shared" si="4"/>
        <v>0.30526315789473685</v>
      </c>
    </row>
    <row r="6" spans="1:14" x14ac:dyDescent="0.25">
      <c r="A6" s="16" t="s">
        <v>21</v>
      </c>
      <c r="B6" s="19">
        <v>258</v>
      </c>
      <c r="C6" s="17" t="s">
        <v>18</v>
      </c>
      <c r="D6" s="18">
        <v>269</v>
      </c>
      <c r="E6" s="19">
        <v>258</v>
      </c>
      <c r="F6" s="18">
        <v>259</v>
      </c>
      <c r="G6" s="18">
        <v>279</v>
      </c>
      <c r="H6" s="20">
        <v>298</v>
      </c>
      <c r="I6" s="18">
        <v>279</v>
      </c>
      <c r="J6" s="18">
        <f t="shared" si="0"/>
        <v>7</v>
      </c>
      <c r="K6" s="18">
        <f t="shared" si="1"/>
        <v>298</v>
      </c>
      <c r="L6" s="17">
        <f t="shared" si="2"/>
        <v>258</v>
      </c>
      <c r="M6" s="21">
        <f t="shared" si="3"/>
        <v>271.42857142857144</v>
      </c>
      <c r="N6" s="22">
        <f t="shared" si="4"/>
        <v>0.15503875968992248</v>
      </c>
    </row>
    <row r="7" spans="1:14" x14ac:dyDescent="0.25">
      <c r="A7" s="16" t="s">
        <v>22</v>
      </c>
      <c r="B7" s="19">
        <v>323</v>
      </c>
      <c r="C7" s="19">
        <v>323</v>
      </c>
      <c r="D7" s="18">
        <v>324</v>
      </c>
      <c r="E7" s="19">
        <v>323</v>
      </c>
      <c r="F7" s="18">
        <v>325</v>
      </c>
      <c r="G7" s="20">
        <v>359</v>
      </c>
      <c r="H7" s="18">
        <v>358</v>
      </c>
      <c r="I7" s="18">
        <v>349</v>
      </c>
      <c r="J7" s="18">
        <f t="shared" si="0"/>
        <v>8</v>
      </c>
      <c r="K7" s="18">
        <f t="shared" si="1"/>
        <v>359</v>
      </c>
      <c r="L7" s="17">
        <f t="shared" si="2"/>
        <v>323</v>
      </c>
      <c r="M7" s="21">
        <f t="shared" si="3"/>
        <v>335.5</v>
      </c>
      <c r="N7" s="22">
        <f t="shared" si="4"/>
        <v>0.11145510835913312</v>
      </c>
    </row>
    <row r="8" spans="1:14" x14ac:dyDescent="0.25">
      <c r="A8" s="16" t="s">
        <v>23</v>
      </c>
      <c r="B8" s="18">
        <v>229</v>
      </c>
      <c r="C8" s="19">
        <v>205</v>
      </c>
      <c r="D8" s="18">
        <v>230</v>
      </c>
      <c r="E8" s="18">
        <v>227</v>
      </c>
      <c r="F8" s="18">
        <v>230</v>
      </c>
      <c r="G8" s="20">
        <v>259</v>
      </c>
      <c r="H8" s="18">
        <v>238</v>
      </c>
      <c r="I8" s="20">
        <v>259</v>
      </c>
      <c r="J8" s="18">
        <f t="shared" si="0"/>
        <v>8</v>
      </c>
      <c r="K8" s="18">
        <f t="shared" si="1"/>
        <v>259</v>
      </c>
      <c r="L8" s="17">
        <f t="shared" si="2"/>
        <v>205</v>
      </c>
      <c r="M8" s="21">
        <f t="shared" si="3"/>
        <v>234.625</v>
      </c>
      <c r="N8" s="22">
        <f t="shared" si="4"/>
        <v>0.26341463414634148</v>
      </c>
    </row>
    <row r="9" spans="1:14" x14ac:dyDescent="0.25">
      <c r="A9" s="16" t="s">
        <v>24</v>
      </c>
      <c r="B9" s="19">
        <v>369</v>
      </c>
      <c r="C9" s="18" t="s">
        <v>18</v>
      </c>
      <c r="D9" s="18">
        <v>406</v>
      </c>
      <c r="E9" s="18">
        <v>481</v>
      </c>
      <c r="F9" s="18">
        <v>485</v>
      </c>
      <c r="G9" s="18">
        <v>455</v>
      </c>
      <c r="H9" s="18">
        <v>489</v>
      </c>
      <c r="I9" s="20">
        <v>519</v>
      </c>
      <c r="J9" s="18">
        <f t="shared" si="0"/>
        <v>7</v>
      </c>
      <c r="K9" s="18">
        <f t="shared" si="1"/>
        <v>519</v>
      </c>
      <c r="L9" s="17">
        <f t="shared" si="2"/>
        <v>369</v>
      </c>
      <c r="M9" s="21">
        <f t="shared" si="3"/>
        <v>457.71428571428572</v>
      </c>
      <c r="N9" s="22">
        <f t="shared" si="4"/>
        <v>0.4065040650406504</v>
      </c>
    </row>
    <row r="10" spans="1:14" x14ac:dyDescent="0.25">
      <c r="A10" s="16" t="s">
        <v>25</v>
      </c>
      <c r="B10" s="18">
        <v>219</v>
      </c>
      <c r="C10" s="19">
        <v>216</v>
      </c>
      <c r="D10" s="18">
        <v>217</v>
      </c>
      <c r="E10" s="18">
        <v>218</v>
      </c>
      <c r="F10" s="18">
        <v>217</v>
      </c>
      <c r="G10" s="18">
        <v>229</v>
      </c>
      <c r="H10" s="18" t="s">
        <v>26</v>
      </c>
      <c r="I10" s="20">
        <v>249</v>
      </c>
      <c r="J10" s="18">
        <f t="shared" si="0"/>
        <v>7</v>
      </c>
      <c r="K10" s="18">
        <f t="shared" si="1"/>
        <v>249</v>
      </c>
      <c r="L10" s="17">
        <f t="shared" si="2"/>
        <v>216</v>
      </c>
      <c r="M10" s="21">
        <f t="shared" si="3"/>
        <v>223.57142857142858</v>
      </c>
      <c r="N10" s="22">
        <f t="shared" si="4"/>
        <v>0.15277777777777779</v>
      </c>
    </row>
    <row r="11" spans="1:14" x14ac:dyDescent="0.25">
      <c r="A11" s="16" t="s">
        <v>27</v>
      </c>
      <c r="B11" s="18" t="s">
        <v>18</v>
      </c>
      <c r="C11" s="18">
        <v>499</v>
      </c>
      <c r="D11" s="18">
        <v>499</v>
      </c>
      <c r="E11" s="18">
        <v>538</v>
      </c>
      <c r="F11" s="19">
        <v>483</v>
      </c>
      <c r="G11" s="18">
        <v>499</v>
      </c>
      <c r="H11" s="18">
        <v>548</v>
      </c>
      <c r="I11" s="20">
        <v>599</v>
      </c>
      <c r="J11" s="18">
        <f t="shared" si="0"/>
        <v>7</v>
      </c>
      <c r="K11" s="18">
        <f t="shared" si="1"/>
        <v>599</v>
      </c>
      <c r="L11" s="17">
        <f t="shared" si="2"/>
        <v>483</v>
      </c>
      <c r="M11" s="21">
        <f t="shared" si="3"/>
        <v>523.57142857142856</v>
      </c>
      <c r="N11" s="22">
        <f t="shared" si="4"/>
        <v>0.2401656314699793</v>
      </c>
    </row>
    <row r="12" spans="1:14" x14ac:dyDescent="0.25">
      <c r="A12" s="16" t="s">
        <v>28</v>
      </c>
      <c r="B12" s="18">
        <v>1279</v>
      </c>
      <c r="C12" s="18">
        <v>1579</v>
      </c>
      <c r="D12" s="18">
        <v>1528</v>
      </c>
      <c r="E12" s="19">
        <v>1268</v>
      </c>
      <c r="F12" s="18">
        <v>1585</v>
      </c>
      <c r="G12" s="18">
        <v>1723</v>
      </c>
      <c r="H12" s="18" t="s">
        <v>18</v>
      </c>
      <c r="I12" s="20">
        <v>1739</v>
      </c>
      <c r="J12" s="18">
        <f t="shared" si="0"/>
        <v>7</v>
      </c>
      <c r="K12" s="18">
        <f t="shared" si="1"/>
        <v>1739</v>
      </c>
      <c r="L12" s="17">
        <f t="shared" si="2"/>
        <v>1268</v>
      </c>
      <c r="M12" s="21">
        <f t="shared" si="3"/>
        <v>1528.7142857142858</v>
      </c>
      <c r="N12" s="22">
        <f t="shared" si="4"/>
        <v>0.37145110410094639</v>
      </c>
    </row>
    <row r="13" spans="1:14" x14ac:dyDescent="0.25">
      <c r="A13" s="16" t="s">
        <v>29</v>
      </c>
      <c r="B13" s="18">
        <v>547</v>
      </c>
      <c r="C13" s="18">
        <v>547</v>
      </c>
      <c r="D13" s="18">
        <v>536</v>
      </c>
      <c r="E13" s="19">
        <v>526</v>
      </c>
      <c r="F13" s="18">
        <v>547</v>
      </c>
      <c r="G13" s="20">
        <v>594</v>
      </c>
      <c r="H13" s="18" t="s">
        <v>18</v>
      </c>
      <c r="I13" s="18">
        <v>589</v>
      </c>
      <c r="J13" s="18">
        <f t="shared" si="0"/>
        <v>7</v>
      </c>
      <c r="K13" s="18">
        <f t="shared" si="1"/>
        <v>594</v>
      </c>
      <c r="L13" s="17">
        <f t="shared" si="2"/>
        <v>526</v>
      </c>
      <c r="M13" s="21">
        <f t="shared" si="3"/>
        <v>555.14285714285711</v>
      </c>
      <c r="N13" s="22">
        <f t="shared" si="4"/>
        <v>0.12927756653992395</v>
      </c>
    </row>
    <row r="14" spans="1:14" x14ac:dyDescent="0.25">
      <c r="A14" s="16" t="s">
        <v>30</v>
      </c>
      <c r="B14" s="19">
        <v>171</v>
      </c>
      <c r="C14" s="19">
        <v>171</v>
      </c>
      <c r="D14" s="18">
        <v>172</v>
      </c>
      <c r="E14" s="18">
        <v>172</v>
      </c>
      <c r="F14" s="18" t="s">
        <v>26</v>
      </c>
      <c r="G14" s="20">
        <v>199</v>
      </c>
      <c r="H14" s="18" t="s">
        <v>26</v>
      </c>
      <c r="I14" s="20">
        <v>199</v>
      </c>
      <c r="J14" s="18">
        <f t="shared" si="0"/>
        <v>6</v>
      </c>
      <c r="K14" s="18">
        <f t="shared" si="1"/>
        <v>199</v>
      </c>
      <c r="L14" s="17">
        <f t="shared" si="2"/>
        <v>171</v>
      </c>
      <c r="M14" s="21">
        <f t="shared" si="3"/>
        <v>180.66666666666666</v>
      </c>
      <c r="N14" s="22">
        <f t="shared" si="4"/>
        <v>0.16374269005847952</v>
      </c>
    </row>
    <row r="15" spans="1:14" x14ac:dyDescent="0.25">
      <c r="A15" s="16" t="s">
        <v>31</v>
      </c>
      <c r="B15" s="18" t="s">
        <v>18</v>
      </c>
      <c r="C15" s="19">
        <v>254</v>
      </c>
      <c r="D15" s="19">
        <v>254</v>
      </c>
      <c r="E15" s="18">
        <v>308</v>
      </c>
      <c r="F15" s="18" t="s">
        <v>26</v>
      </c>
      <c r="G15" s="18">
        <v>279</v>
      </c>
      <c r="H15" s="18">
        <v>278</v>
      </c>
      <c r="I15" s="20">
        <v>319</v>
      </c>
      <c r="J15" s="18">
        <f t="shared" si="0"/>
        <v>6</v>
      </c>
      <c r="K15" s="18">
        <f t="shared" si="1"/>
        <v>319</v>
      </c>
      <c r="L15" s="17">
        <f t="shared" si="2"/>
        <v>254</v>
      </c>
      <c r="M15" s="21">
        <f t="shared" si="3"/>
        <v>282</v>
      </c>
      <c r="N15" s="22">
        <f t="shared" si="4"/>
        <v>0.25590551181102361</v>
      </c>
    </row>
    <row r="16" spans="1:14" x14ac:dyDescent="0.25">
      <c r="A16" s="16" t="s">
        <v>32</v>
      </c>
      <c r="B16" s="19">
        <v>218</v>
      </c>
      <c r="C16" s="19">
        <v>218</v>
      </c>
      <c r="D16" s="18">
        <v>219</v>
      </c>
      <c r="E16" s="19">
        <v>218</v>
      </c>
      <c r="F16" s="18">
        <v>219</v>
      </c>
      <c r="G16" s="20">
        <v>239</v>
      </c>
      <c r="H16" s="19">
        <v>218</v>
      </c>
      <c r="I16" s="18">
        <v>229</v>
      </c>
      <c r="J16" s="18">
        <f t="shared" si="0"/>
        <v>8</v>
      </c>
      <c r="K16" s="18">
        <f t="shared" si="1"/>
        <v>239</v>
      </c>
      <c r="L16" s="17">
        <f t="shared" si="2"/>
        <v>218</v>
      </c>
      <c r="M16" s="21">
        <f t="shared" si="3"/>
        <v>222.25</v>
      </c>
      <c r="N16" s="22">
        <f t="shared" si="4"/>
        <v>9.6330275229357804E-2</v>
      </c>
    </row>
    <row r="17" spans="1:14" x14ac:dyDescent="0.25">
      <c r="A17" s="16" t="s">
        <v>33</v>
      </c>
      <c r="B17" s="19">
        <v>359</v>
      </c>
      <c r="C17" s="18" t="s">
        <v>18</v>
      </c>
      <c r="D17" s="18">
        <v>360</v>
      </c>
      <c r="E17" s="18">
        <v>362</v>
      </c>
      <c r="F17" s="18" t="s">
        <v>26</v>
      </c>
      <c r="G17" s="20">
        <v>399</v>
      </c>
      <c r="H17" s="18">
        <v>389</v>
      </c>
      <c r="I17" s="20">
        <v>399</v>
      </c>
      <c r="J17" s="18">
        <f t="shared" si="0"/>
        <v>6</v>
      </c>
      <c r="K17" s="18">
        <f t="shared" si="1"/>
        <v>399</v>
      </c>
      <c r="L17" s="17">
        <f t="shared" si="2"/>
        <v>359</v>
      </c>
      <c r="M17" s="21">
        <f t="shared" si="3"/>
        <v>378</v>
      </c>
      <c r="N17" s="22">
        <f t="shared" si="4"/>
        <v>0.11142061281337047</v>
      </c>
    </row>
    <row r="18" spans="1:14" x14ac:dyDescent="0.25">
      <c r="A18" s="16" t="s">
        <v>34</v>
      </c>
      <c r="B18" s="19">
        <v>229</v>
      </c>
      <c r="C18" s="18" t="s">
        <v>18</v>
      </c>
      <c r="D18" s="18">
        <v>230</v>
      </c>
      <c r="E18" s="18">
        <v>230</v>
      </c>
      <c r="F18" s="18">
        <v>230</v>
      </c>
      <c r="G18" s="20">
        <v>249</v>
      </c>
      <c r="H18" s="18">
        <v>238</v>
      </c>
      <c r="I18" s="20">
        <v>249</v>
      </c>
      <c r="J18" s="18">
        <f t="shared" si="0"/>
        <v>7</v>
      </c>
      <c r="K18" s="18">
        <f t="shared" si="1"/>
        <v>249</v>
      </c>
      <c r="L18" s="17">
        <f t="shared" si="2"/>
        <v>229</v>
      </c>
      <c r="M18" s="21">
        <f t="shared" si="3"/>
        <v>236.42857142857142</v>
      </c>
      <c r="N18" s="22">
        <f t="shared" si="4"/>
        <v>8.7336244541484712E-2</v>
      </c>
    </row>
    <row r="19" spans="1:14" x14ac:dyDescent="0.25">
      <c r="A19" s="16" t="s">
        <v>35</v>
      </c>
      <c r="B19" s="19">
        <v>1098</v>
      </c>
      <c r="C19" s="18">
        <v>1144</v>
      </c>
      <c r="D19" s="18" t="s">
        <v>26</v>
      </c>
      <c r="E19" s="18">
        <v>1278</v>
      </c>
      <c r="F19" s="18" t="s">
        <v>26</v>
      </c>
      <c r="G19" s="18">
        <v>1199</v>
      </c>
      <c r="H19" s="18" t="s">
        <v>26</v>
      </c>
      <c r="I19" s="20">
        <v>1399</v>
      </c>
      <c r="J19" s="18">
        <f t="shared" si="0"/>
        <v>5</v>
      </c>
      <c r="K19" s="18">
        <f t="shared" si="1"/>
        <v>1399</v>
      </c>
      <c r="L19" s="17">
        <f t="shared" si="2"/>
        <v>1098</v>
      </c>
      <c r="M19" s="21">
        <f t="shared" si="3"/>
        <v>1223.5999999999999</v>
      </c>
      <c r="N19" s="22">
        <f t="shared" si="4"/>
        <v>0.27413479052823314</v>
      </c>
    </row>
    <row r="20" spans="1:14" x14ac:dyDescent="0.25">
      <c r="A20" s="16" t="s">
        <v>36</v>
      </c>
      <c r="B20" s="19">
        <v>385</v>
      </c>
      <c r="C20" s="18">
        <v>386</v>
      </c>
      <c r="D20" s="18">
        <v>387</v>
      </c>
      <c r="E20" s="18">
        <v>421</v>
      </c>
      <c r="F20" s="18">
        <v>387</v>
      </c>
      <c r="G20" s="18">
        <v>419</v>
      </c>
      <c r="H20" s="18">
        <v>418</v>
      </c>
      <c r="I20" s="20">
        <v>499</v>
      </c>
      <c r="J20" s="18">
        <f t="shared" si="0"/>
        <v>8</v>
      </c>
      <c r="K20" s="18">
        <f t="shared" si="1"/>
        <v>499</v>
      </c>
      <c r="L20" s="17">
        <f t="shared" si="2"/>
        <v>385</v>
      </c>
      <c r="M20" s="21">
        <f t="shared" si="3"/>
        <v>412.75</v>
      </c>
      <c r="N20" s="22">
        <f t="shared" si="4"/>
        <v>0.29610389610389609</v>
      </c>
    </row>
    <row r="21" spans="1:14" x14ac:dyDescent="0.25">
      <c r="A21" s="16" t="s">
        <v>37</v>
      </c>
      <c r="B21" s="18" t="s">
        <v>38</v>
      </c>
      <c r="C21" s="18">
        <v>397</v>
      </c>
      <c r="D21" s="19">
        <v>367</v>
      </c>
      <c r="E21" s="18">
        <v>398</v>
      </c>
      <c r="F21" s="18">
        <v>369</v>
      </c>
      <c r="G21" s="18">
        <v>479</v>
      </c>
      <c r="H21" s="18" t="s">
        <v>26</v>
      </c>
      <c r="I21" s="20">
        <v>469</v>
      </c>
      <c r="J21" s="18">
        <f t="shared" si="0"/>
        <v>6</v>
      </c>
      <c r="K21" s="18">
        <f t="shared" si="1"/>
        <v>479</v>
      </c>
      <c r="L21" s="17">
        <f t="shared" si="2"/>
        <v>367</v>
      </c>
      <c r="M21" s="21">
        <f t="shared" si="3"/>
        <v>413.16666666666669</v>
      </c>
      <c r="N21" s="22">
        <f t="shared" si="4"/>
        <v>0.30517711171662126</v>
      </c>
    </row>
    <row r="22" spans="1:14" x14ac:dyDescent="0.25">
      <c r="A22" s="16" t="s">
        <v>39</v>
      </c>
      <c r="B22" s="19">
        <v>929</v>
      </c>
      <c r="C22" s="18">
        <v>930</v>
      </c>
      <c r="D22" s="18">
        <v>931</v>
      </c>
      <c r="E22" s="18">
        <v>1198</v>
      </c>
      <c r="F22" s="18">
        <v>931</v>
      </c>
      <c r="G22" s="18">
        <v>989</v>
      </c>
      <c r="H22" s="18" t="s">
        <v>26</v>
      </c>
      <c r="I22" s="20">
        <v>1399</v>
      </c>
      <c r="J22" s="18">
        <f t="shared" si="0"/>
        <v>7</v>
      </c>
      <c r="K22" s="18">
        <f t="shared" si="1"/>
        <v>1399</v>
      </c>
      <c r="L22" s="17">
        <f t="shared" si="2"/>
        <v>929</v>
      </c>
      <c r="M22" s="21">
        <f t="shared" si="3"/>
        <v>1043.8571428571429</v>
      </c>
      <c r="N22" s="22">
        <f t="shared" si="4"/>
        <v>0.50592034445640477</v>
      </c>
    </row>
    <row r="23" spans="1:14" x14ac:dyDescent="0.25">
      <c r="A23" s="23" t="s">
        <v>40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26"/>
    </row>
    <row r="24" spans="1:14" x14ac:dyDescent="0.25">
      <c r="A24" s="16" t="s">
        <v>41</v>
      </c>
      <c r="B24" s="18" t="s">
        <v>18</v>
      </c>
      <c r="C24" s="19">
        <v>370</v>
      </c>
      <c r="D24" s="18">
        <v>389</v>
      </c>
      <c r="E24" s="18">
        <v>438</v>
      </c>
      <c r="F24" s="18" t="s">
        <v>26</v>
      </c>
      <c r="G24" s="18">
        <v>409</v>
      </c>
      <c r="H24" s="18" t="s">
        <v>18</v>
      </c>
      <c r="I24" s="20">
        <v>499</v>
      </c>
      <c r="J24" s="18">
        <f t="shared" si="0"/>
        <v>5</v>
      </c>
      <c r="K24" s="18">
        <f t="shared" si="1"/>
        <v>499</v>
      </c>
      <c r="L24" s="17">
        <f t="shared" si="2"/>
        <v>370</v>
      </c>
      <c r="M24" s="21">
        <f t="shared" si="3"/>
        <v>421</v>
      </c>
      <c r="N24" s="22">
        <f t="shared" si="4"/>
        <v>0.34864864864864864</v>
      </c>
    </row>
    <row r="25" spans="1:14" x14ac:dyDescent="0.25">
      <c r="A25" s="16" t="s">
        <v>42</v>
      </c>
      <c r="B25" s="19">
        <v>159</v>
      </c>
      <c r="C25" s="18">
        <v>160</v>
      </c>
      <c r="D25" s="18">
        <v>161</v>
      </c>
      <c r="E25" s="18">
        <v>170</v>
      </c>
      <c r="F25" s="18">
        <v>161</v>
      </c>
      <c r="G25" s="20">
        <v>189</v>
      </c>
      <c r="H25" s="18">
        <v>188</v>
      </c>
      <c r="I25" s="20">
        <v>189</v>
      </c>
      <c r="J25" s="18">
        <f t="shared" si="0"/>
        <v>8</v>
      </c>
      <c r="K25" s="18">
        <f t="shared" si="1"/>
        <v>189</v>
      </c>
      <c r="L25" s="17">
        <f t="shared" si="2"/>
        <v>159</v>
      </c>
      <c r="M25" s="21">
        <f t="shared" si="3"/>
        <v>172.125</v>
      </c>
      <c r="N25" s="22">
        <f t="shared" si="4"/>
        <v>0.18867924528301888</v>
      </c>
    </row>
    <row r="26" spans="1:14" x14ac:dyDescent="0.25">
      <c r="A26" s="27" t="s">
        <v>43</v>
      </c>
      <c r="B26" s="19">
        <v>198</v>
      </c>
      <c r="C26" s="18" t="s">
        <v>26</v>
      </c>
      <c r="D26" s="18">
        <v>199</v>
      </c>
      <c r="E26" s="18">
        <v>214</v>
      </c>
      <c r="F26" s="18">
        <v>199</v>
      </c>
      <c r="G26" s="18">
        <v>219</v>
      </c>
      <c r="H26" s="18">
        <v>238</v>
      </c>
      <c r="I26" s="20">
        <v>299</v>
      </c>
      <c r="J26" s="18">
        <f t="shared" si="0"/>
        <v>7</v>
      </c>
      <c r="K26" s="18">
        <f t="shared" si="1"/>
        <v>299</v>
      </c>
      <c r="L26" s="17">
        <f t="shared" si="2"/>
        <v>198</v>
      </c>
      <c r="M26" s="21">
        <f t="shared" si="3"/>
        <v>223.71428571428572</v>
      </c>
      <c r="N26" s="22">
        <f t="shared" si="4"/>
        <v>0.51010101010101006</v>
      </c>
    </row>
    <row r="27" spans="1:14" x14ac:dyDescent="0.25">
      <c r="A27" s="16" t="s">
        <v>44</v>
      </c>
      <c r="B27" s="18">
        <v>498</v>
      </c>
      <c r="C27" s="18">
        <v>550</v>
      </c>
      <c r="D27" s="19">
        <v>459</v>
      </c>
      <c r="E27" s="18">
        <v>756</v>
      </c>
      <c r="F27" s="18">
        <v>1042</v>
      </c>
      <c r="G27" s="18">
        <v>599</v>
      </c>
      <c r="H27" s="18" t="s">
        <v>26</v>
      </c>
      <c r="I27" s="20">
        <v>1065</v>
      </c>
      <c r="J27" s="18">
        <f t="shared" si="0"/>
        <v>7</v>
      </c>
      <c r="K27" s="18">
        <f t="shared" si="1"/>
        <v>1065</v>
      </c>
      <c r="L27" s="17">
        <f t="shared" si="2"/>
        <v>459</v>
      </c>
      <c r="M27" s="21">
        <f t="shared" si="3"/>
        <v>709.85714285714289</v>
      </c>
      <c r="N27" s="22">
        <f t="shared" si="4"/>
        <v>1.3202614379084967</v>
      </c>
    </row>
    <row r="28" spans="1:14" x14ac:dyDescent="0.25">
      <c r="A28" s="16" t="s">
        <v>45</v>
      </c>
      <c r="B28" s="18">
        <v>541</v>
      </c>
      <c r="C28" s="19">
        <v>538</v>
      </c>
      <c r="D28" s="18">
        <v>539</v>
      </c>
      <c r="E28" s="18" t="s">
        <v>26</v>
      </c>
      <c r="F28" s="18">
        <v>539</v>
      </c>
      <c r="G28" s="18">
        <v>549</v>
      </c>
      <c r="H28" s="18" t="s">
        <v>26</v>
      </c>
      <c r="I28" s="20">
        <v>649</v>
      </c>
      <c r="J28" s="18">
        <f t="shared" si="0"/>
        <v>6</v>
      </c>
      <c r="K28" s="18">
        <f t="shared" si="1"/>
        <v>649</v>
      </c>
      <c r="L28" s="17">
        <f t="shared" si="2"/>
        <v>538</v>
      </c>
      <c r="M28" s="21">
        <f t="shared" si="3"/>
        <v>559.16666666666663</v>
      </c>
      <c r="N28" s="22">
        <f t="shared" si="4"/>
        <v>0.20631970260223048</v>
      </c>
    </row>
    <row r="29" spans="1:14" x14ac:dyDescent="0.25">
      <c r="A29" s="16" t="s">
        <v>46</v>
      </c>
      <c r="B29" s="18">
        <v>1141</v>
      </c>
      <c r="C29" s="18">
        <v>1142</v>
      </c>
      <c r="D29" s="20">
        <v>1385</v>
      </c>
      <c r="E29" s="18">
        <v>1222</v>
      </c>
      <c r="F29" s="19">
        <v>916</v>
      </c>
      <c r="G29" s="18">
        <v>1233</v>
      </c>
      <c r="H29" s="18">
        <v>1222</v>
      </c>
      <c r="I29" s="18">
        <v>929</v>
      </c>
      <c r="J29" s="18">
        <f t="shared" si="0"/>
        <v>8</v>
      </c>
      <c r="K29" s="18">
        <f t="shared" si="1"/>
        <v>1385</v>
      </c>
      <c r="L29" s="17">
        <f t="shared" si="2"/>
        <v>916</v>
      </c>
      <c r="M29" s="21">
        <f t="shared" si="3"/>
        <v>1148.75</v>
      </c>
      <c r="N29" s="22">
        <f t="shared" si="4"/>
        <v>0.51200873362445409</v>
      </c>
    </row>
    <row r="30" spans="1:14" x14ac:dyDescent="0.25">
      <c r="A30" s="28" t="s">
        <v>47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6"/>
    </row>
    <row r="31" spans="1:14" x14ac:dyDescent="0.25">
      <c r="A31" s="16" t="s">
        <v>48</v>
      </c>
      <c r="B31" s="18">
        <v>2698</v>
      </c>
      <c r="C31" s="20">
        <v>2699</v>
      </c>
      <c r="D31" s="18" t="s">
        <v>26</v>
      </c>
      <c r="E31" s="18">
        <v>1998</v>
      </c>
      <c r="F31" s="18" t="s">
        <v>26</v>
      </c>
      <c r="G31" s="18" t="s">
        <v>26</v>
      </c>
      <c r="H31" s="18">
        <v>1985</v>
      </c>
      <c r="I31" s="19">
        <v>1849</v>
      </c>
      <c r="J31" s="18">
        <f t="shared" si="0"/>
        <v>5</v>
      </c>
      <c r="K31" s="18">
        <f t="shared" si="1"/>
        <v>2699</v>
      </c>
      <c r="L31" s="17">
        <f t="shared" si="2"/>
        <v>1849</v>
      </c>
      <c r="M31" s="21">
        <f t="shared" si="3"/>
        <v>2245.8000000000002</v>
      </c>
      <c r="N31" s="22">
        <f t="shared" si="4"/>
        <v>0.4597079502433748</v>
      </c>
    </row>
    <row r="32" spans="1:14" x14ac:dyDescent="0.25">
      <c r="A32" s="16" t="s">
        <v>49</v>
      </c>
      <c r="B32" s="19">
        <v>1798</v>
      </c>
      <c r="C32" s="18">
        <v>2160</v>
      </c>
      <c r="D32" s="18">
        <v>2096</v>
      </c>
      <c r="E32" s="18">
        <v>1998</v>
      </c>
      <c r="F32" s="18" t="s">
        <v>26</v>
      </c>
      <c r="G32" s="18">
        <v>2149</v>
      </c>
      <c r="H32" s="18" t="s">
        <v>18</v>
      </c>
      <c r="I32" s="20">
        <v>2299</v>
      </c>
      <c r="J32" s="18">
        <f t="shared" si="0"/>
        <v>6</v>
      </c>
      <c r="K32" s="18">
        <f t="shared" si="1"/>
        <v>2299</v>
      </c>
      <c r="L32" s="17">
        <f t="shared" si="2"/>
        <v>1798</v>
      </c>
      <c r="M32" s="21">
        <f t="shared" si="3"/>
        <v>2083.3333333333335</v>
      </c>
      <c r="N32" s="22">
        <f t="shared" si="4"/>
        <v>0.27864293659621803</v>
      </c>
    </row>
    <row r="33" spans="1:14" x14ac:dyDescent="0.25">
      <c r="A33" s="16" t="s">
        <v>50</v>
      </c>
      <c r="B33" s="19">
        <v>1298</v>
      </c>
      <c r="C33" s="18">
        <v>1399</v>
      </c>
      <c r="D33" s="18">
        <v>1598</v>
      </c>
      <c r="E33" s="18">
        <v>1498</v>
      </c>
      <c r="F33" s="18" t="s">
        <v>26</v>
      </c>
      <c r="G33" s="20">
        <v>1599</v>
      </c>
      <c r="H33" s="18" t="s">
        <v>18</v>
      </c>
      <c r="I33" s="18" t="s">
        <v>26</v>
      </c>
      <c r="J33" s="18">
        <f t="shared" si="0"/>
        <v>5</v>
      </c>
      <c r="K33" s="18">
        <f t="shared" si="1"/>
        <v>1599</v>
      </c>
      <c r="L33" s="17">
        <f t="shared" si="2"/>
        <v>1298</v>
      </c>
      <c r="M33" s="21">
        <f t="shared" si="3"/>
        <v>1478.4</v>
      </c>
      <c r="N33" s="22">
        <f t="shared" si="4"/>
        <v>0.23189522342064714</v>
      </c>
    </row>
    <row r="34" spans="1:14" x14ac:dyDescent="0.25">
      <c r="A34" s="16" t="s">
        <v>51</v>
      </c>
      <c r="B34" s="18">
        <v>4182</v>
      </c>
      <c r="C34" s="18" t="s">
        <v>26</v>
      </c>
      <c r="D34" s="20">
        <v>4608</v>
      </c>
      <c r="E34" s="18">
        <v>4293</v>
      </c>
      <c r="F34" s="20">
        <v>4608</v>
      </c>
      <c r="G34" s="18" t="s">
        <v>18</v>
      </c>
      <c r="H34" s="18" t="s">
        <v>26</v>
      </c>
      <c r="I34" s="19">
        <v>4068</v>
      </c>
      <c r="J34" s="18">
        <f t="shared" si="0"/>
        <v>5</v>
      </c>
      <c r="K34" s="18">
        <f t="shared" si="1"/>
        <v>4608</v>
      </c>
      <c r="L34" s="17">
        <f t="shared" si="2"/>
        <v>4068</v>
      </c>
      <c r="M34" s="21">
        <f t="shared" si="3"/>
        <v>4351.8</v>
      </c>
      <c r="N34" s="22">
        <f t="shared" si="4"/>
        <v>0.13274336283185842</v>
      </c>
    </row>
    <row r="35" spans="1:14" x14ac:dyDescent="0.25">
      <c r="A35" s="16" t="s">
        <v>52</v>
      </c>
      <c r="B35" s="18">
        <v>679</v>
      </c>
      <c r="C35" s="18">
        <v>680</v>
      </c>
      <c r="D35" s="18" t="s">
        <v>26</v>
      </c>
      <c r="E35" s="20">
        <v>788</v>
      </c>
      <c r="F35" s="18" t="s">
        <v>26</v>
      </c>
      <c r="G35" s="18">
        <v>699</v>
      </c>
      <c r="H35" s="19">
        <v>578</v>
      </c>
      <c r="I35" s="18">
        <v>749</v>
      </c>
      <c r="J35" s="18">
        <f t="shared" si="0"/>
        <v>6</v>
      </c>
      <c r="K35" s="18">
        <f t="shared" si="1"/>
        <v>788</v>
      </c>
      <c r="L35" s="17">
        <f t="shared" si="2"/>
        <v>578</v>
      </c>
      <c r="M35" s="21">
        <f t="shared" si="3"/>
        <v>695.5</v>
      </c>
      <c r="N35" s="22">
        <f t="shared" si="4"/>
        <v>0.36332179930795849</v>
      </c>
    </row>
    <row r="36" spans="1:14" x14ac:dyDescent="0.25">
      <c r="A36" s="16" t="s">
        <v>53</v>
      </c>
      <c r="B36" s="18">
        <v>367</v>
      </c>
      <c r="C36" s="17">
        <v>380</v>
      </c>
      <c r="D36" s="19">
        <v>356</v>
      </c>
      <c r="E36" s="18">
        <v>368</v>
      </c>
      <c r="F36" s="18">
        <v>398</v>
      </c>
      <c r="G36" s="18">
        <v>379</v>
      </c>
      <c r="H36" s="18">
        <v>398</v>
      </c>
      <c r="I36" s="20">
        <v>419</v>
      </c>
      <c r="J36" s="18">
        <f t="shared" si="0"/>
        <v>8</v>
      </c>
      <c r="K36" s="18">
        <f t="shared" si="1"/>
        <v>419</v>
      </c>
      <c r="L36" s="17">
        <f t="shared" si="2"/>
        <v>356</v>
      </c>
      <c r="M36" s="21">
        <f t="shared" si="3"/>
        <v>383.125</v>
      </c>
      <c r="N36" s="22">
        <f t="shared" si="4"/>
        <v>0.17696629213483145</v>
      </c>
    </row>
    <row r="37" spans="1:14" x14ac:dyDescent="0.25">
      <c r="A37" s="16" t="s">
        <v>54</v>
      </c>
      <c r="B37" s="18">
        <v>779</v>
      </c>
      <c r="C37" s="17">
        <v>780</v>
      </c>
      <c r="D37" s="19">
        <v>751</v>
      </c>
      <c r="E37" s="18">
        <v>762</v>
      </c>
      <c r="F37" s="18" t="s">
        <v>18</v>
      </c>
      <c r="G37" s="18">
        <v>799</v>
      </c>
      <c r="H37" s="20">
        <v>878</v>
      </c>
      <c r="I37" s="18">
        <v>859</v>
      </c>
      <c r="J37" s="18">
        <f t="shared" si="0"/>
        <v>7</v>
      </c>
      <c r="K37" s="18">
        <f t="shared" si="1"/>
        <v>878</v>
      </c>
      <c r="L37" s="17">
        <f t="shared" si="2"/>
        <v>751</v>
      </c>
      <c r="M37" s="21">
        <f t="shared" si="3"/>
        <v>801.14285714285711</v>
      </c>
      <c r="N37" s="22">
        <f t="shared" si="4"/>
        <v>0.16910785619174434</v>
      </c>
    </row>
    <row r="38" spans="1:14" x14ac:dyDescent="0.25">
      <c r="A38" s="28" t="s">
        <v>55</v>
      </c>
      <c r="B38" s="24">
        <v>1095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6"/>
    </row>
    <row r="39" spans="1:14" x14ac:dyDescent="0.25">
      <c r="A39" s="16" t="s">
        <v>56</v>
      </c>
      <c r="B39" s="18">
        <v>1095</v>
      </c>
      <c r="C39" s="18">
        <v>1097</v>
      </c>
      <c r="D39" s="18">
        <v>1394</v>
      </c>
      <c r="E39" s="18">
        <v>1198</v>
      </c>
      <c r="F39" s="18" t="s">
        <v>18</v>
      </c>
      <c r="G39" s="20">
        <v>1699</v>
      </c>
      <c r="H39" s="18">
        <v>1098</v>
      </c>
      <c r="I39" s="19">
        <v>999</v>
      </c>
      <c r="J39" s="18">
        <f t="shared" si="0"/>
        <v>7</v>
      </c>
      <c r="K39" s="18">
        <f t="shared" si="1"/>
        <v>1699</v>
      </c>
      <c r="L39" s="17">
        <f t="shared" si="2"/>
        <v>999</v>
      </c>
      <c r="M39" s="21">
        <f t="shared" si="3"/>
        <v>1225.7142857142858</v>
      </c>
      <c r="N39" s="22">
        <f t="shared" si="4"/>
        <v>0.70070070070070067</v>
      </c>
    </row>
    <row r="40" spans="1:14" x14ac:dyDescent="0.25">
      <c r="A40" s="16" t="s">
        <v>57</v>
      </c>
      <c r="B40" s="18">
        <v>1898</v>
      </c>
      <c r="C40" s="20">
        <v>2399</v>
      </c>
      <c r="D40" s="18">
        <v>2279</v>
      </c>
      <c r="E40" s="18">
        <v>2218</v>
      </c>
      <c r="F40" s="18" t="s">
        <v>18</v>
      </c>
      <c r="G40" s="18">
        <v>2299</v>
      </c>
      <c r="H40" s="19">
        <v>1885</v>
      </c>
      <c r="I40" s="18" t="s">
        <v>26</v>
      </c>
      <c r="J40" s="18">
        <f t="shared" si="0"/>
        <v>6</v>
      </c>
      <c r="K40" s="18">
        <f t="shared" si="1"/>
        <v>2399</v>
      </c>
      <c r="L40" s="17">
        <f t="shared" si="2"/>
        <v>1885</v>
      </c>
      <c r="M40" s="21">
        <f t="shared" si="3"/>
        <v>2163</v>
      </c>
      <c r="N40" s="22">
        <f t="shared" si="4"/>
        <v>0.27267904509283819</v>
      </c>
    </row>
    <row r="41" spans="1:14" x14ac:dyDescent="0.25">
      <c r="A41" s="16" t="s">
        <v>58</v>
      </c>
      <c r="B41" s="18">
        <v>1498</v>
      </c>
      <c r="C41" s="18" t="s">
        <v>26</v>
      </c>
      <c r="D41" s="18">
        <v>1898</v>
      </c>
      <c r="E41" s="19">
        <v>1468</v>
      </c>
      <c r="F41" s="18" t="s">
        <v>26</v>
      </c>
      <c r="G41" s="18">
        <v>1899</v>
      </c>
      <c r="H41" s="18" t="s">
        <v>26</v>
      </c>
      <c r="I41" s="20">
        <v>1998</v>
      </c>
      <c r="J41" s="18">
        <f t="shared" si="0"/>
        <v>5</v>
      </c>
      <c r="K41" s="18">
        <f t="shared" si="1"/>
        <v>1998</v>
      </c>
      <c r="L41" s="17">
        <f t="shared" si="2"/>
        <v>1468</v>
      </c>
      <c r="M41" s="21">
        <f t="shared" si="3"/>
        <v>1752.2</v>
      </c>
      <c r="N41" s="22">
        <f t="shared" si="4"/>
        <v>0.36103542234332425</v>
      </c>
    </row>
    <row r="42" spans="1:14" x14ac:dyDescent="0.25">
      <c r="A42" s="16" t="s">
        <v>59</v>
      </c>
      <c r="B42" s="18" t="s">
        <v>26</v>
      </c>
      <c r="C42" s="19">
        <v>330</v>
      </c>
      <c r="D42" s="18" t="s">
        <v>26</v>
      </c>
      <c r="E42" s="20">
        <v>368</v>
      </c>
      <c r="F42" s="18">
        <v>333</v>
      </c>
      <c r="G42" s="18">
        <v>349</v>
      </c>
      <c r="H42" s="18">
        <v>358</v>
      </c>
      <c r="I42" s="18">
        <v>349</v>
      </c>
      <c r="J42" s="18">
        <f t="shared" si="0"/>
        <v>6</v>
      </c>
      <c r="K42" s="18">
        <f t="shared" si="1"/>
        <v>368</v>
      </c>
      <c r="L42" s="17">
        <f t="shared" si="2"/>
        <v>330</v>
      </c>
      <c r="M42" s="21">
        <f t="shared" si="3"/>
        <v>347.83333333333331</v>
      </c>
      <c r="N42" s="22">
        <f t="shared" si="4"/>
        <v>0.11515151515151516</v>
      </c>
    </row>
    <row r="43" spans="1:14" x14ac:dyDescent="0.25">
      <c r="A43" s="28" t="s">
        <v>60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  <c r="N43" s="26"/>
    </row>
    <row r="44" spans="1:14" x14ac:dyDescent="0.25">
      <c r="A44" s="16" t="s">
        <v>61</v>
      </c>
      <c r="B44" s="19">
        <v>215</v>
      </c>
      <c r="C44" s="18" t="s">
        <v>26</v>
      </c>
      <c r="D44" s="18">
        <v>217</v>
      </c>
      <c r="E44" s="18">
        <v>220</v>
      </c>
      <c r="F44" s="18">
        <v>217</v>
      </c>
      <c r="G44" s="18">
        <v>229</v>
      </c>
      <c r="H44" s="20">
        <v>298</v>
      </c>
      <c r="I44" s="18">
        <v>269</v>
      </c>
      <c r="J44" s="18">
        <f t="shared" si="0"/>
        <v>7</v>
      </c>
      <c r="K44" s="18">
        <f t="shared" si="1"/>
        <v>298</v>
      </c>
      <c r="L44" s="17">
        <f t="shared" si="2"/>
        <v>215</v>
      </c>
      <c r="M44" s="21">
        <f t="shared" si="3"/>
        <v>237.85714285714286</v>
      </c>
      <c r="N44" s="22">
        <f t="shared" si="4"/>
        <v>0.38604651162790699</v>
      </c>
    </row>
    <row r="45" spans="1:14" x14ac:dyDescent="0.25">
      <c r="A45" s="16" t="s">
        <v>62</v>
      </c>
      <c r="B45" s="18">
        <v>179</v>
      </c>
      <c r="C45" s="18" t="s">
        <v>26</v>
      </c>
      <c r="D45" s="18" t="s">
        <v>26</v>
      </c>
      <c r="E45" s="19">
        <v>169</v>
      </c>
      <c r="F45" s="18" t="s">
        <v>18</v>
      </c>
      <c r="G45" s="18">
        <v>209</v>
      </c>
      <c r="H45" s="18">
        <v>198</v>
      </c>
      <c r="I45" s="20">
        <v>219</v>
      </c>
      <c r="J45" s="18">
        <f t="shared" si="0"/>
        <v>5</v>
      </c>
      <c r="K45" s="18">
        <f t="shared" si="1"/>
        <v>219</v>
      </c>
      <c r="L45" s="17">
        <f t="shared" si="2"/>
        <v>169</v>
      </c>
      <c r="M45" s="21">
        <f t="shared" si="3"/>
        <v>194.8</v>
      </c>
      <c r="N45" s="22">
        <f t="shared" si="4"/>
        <v>0.29585798816568049</v>
      </c>
    </row>
    <row r="46" spans="1:14" x14ac:dyDescent="0.25">
      <c r="A46" s="27" t="s">
        <v>63</v>
      </c>
      <c r="B46" s="19">
        <v>239</v>
      </c>
      <c r="C46" s="18">
        <v>240</v>
      </c>
      <c r="D46" s="18">
        <v>241</v>
      </c>
      <c r="E46" s="18">
        <v>242</v>
      </c>
      <c r="F46" s="18">
        <v>241</v>
      </c>
      <c r="G46" s="18">
        <v>249</v>
      </c>
      <c r="H46" s="18">
        <v>248</v>
      </c>
      <c r="I46" s="20">
        <v>299</v>
      </c>
      <c r="J46" s="18">
        <f t="shared" si="0"/>
        <v>8</v>
      </c>
      <c r="K46" s="18">
        <f t="shared" si="1"/>
        <v>299</v>
      </c>
      <c r="L46" s="17">
        <f t="shared" si="2"/>
        <v>239</v>
      </c>
      <c r="M46" s="21">
        <f t="shared" si="3"/>
        <v>249.875</v>
      </c>
      <c r="N46" s="22">
        <f t="shared" si="4"/>
        <v>0.2510460251046025</v>
      </c>
    </row>
    <row r="47" spans="1:14" x14ac:dyDescent="0.25">
      <c r="A47" s="16" t="s">
        <v>64</v>
      </c>
      <c r="B47" s="19">
        <v>269</v>
      </c>
      <c r="C47" s="18">
        <v>270</v>
      </c>
      <c r="D47" s="18">
        <v>271</v>
      </c>
      <c r="E47" s="18">
        <v>279</v>
      </c>
      <c r="F47" s="17" t="s">
        <v>18</v>
      </c>
      <c r="G47" s="18">
        <v>299</v>
      </c>
      <c r="H47" s="18">
        <v>308</v>
      </c>
      <c r="I47" s="20">
        <v>329</v>
      </c>
      <c r="J47" s="18">
        <f t="shared" si="0"/>
        <v>7</v>
      </c>
      <c r="K47" s="18">
        <f t="shared" si="1"/>
        <v>329</v>
      </c>
      <c r="L47" s="17">
        <f t="shared" si="2"/>
        <v>269</v>
      </c>
      <c r="M47" s="21">
        <f t="shared" si="3"/>
        <v>289.28571428571428</v>
      </c>
      <c r="N47" s="22">
        <f t="shared" si="4"/>
        <v>0.22304832713754646</v>
      </c>
    </row>
    <row r="48" spans="1:14" x14ac:dyDescent="0.25">
      <c r="A48" s="16" t="s">
        <v>65</v>
      </c>
      <c r="B48" s="18">
        <v>222</v>
      </c>
      <c r="C48" s="18">
        <v>218</v>
      </c>
      <c r="D48" s="18">
        <v>219</v>
      </c>
      <c r="E48" s="18">
        <v>219</v>
      </c>
      <c r="F48" s="18" t="s">
        <v>18</v>
      </c>
      <c r="G48" s="18">
        <v>229</v>
      </c>
      <c r="H48" s="19">
        <v>198</v>
      </c>
      <c r="I48" s="20">
        <v>269</v>
      </c>
      <c r="J48" s="18">
        <f t="shared" si="0"/>
        <v>7</v>
      </c>
      <c r="K48" s="18">
        <f t="shared" si="1"/>
        <v>269</v>
      </c>
      <c r="L48" s="17">
        <f t="shared" si="2"/>
        <v>198</v>
      </c>
      <c r="M48" s="21">
        <f t="shared" si="3"/>
        <v>224.85714285714286</v>
      </c>
      <c r="N48" s="22">
        <f t="shared" si="4"/>
        <v>0.35858585858585856</v>
      </c>
    </row>
    <row r="49" spans="1:14" x14ac:dyDescent="0.25">
      <c r="A49" s="16" t="s">
        <v>66</v>
      </c>
      <c r="B49" s="18">
        <v>335</v>
      </c>
      <c r="C49" s="18">
        <v>336</v>
      </c>
      <c r="D49" s="18">
        <v>337</v>
      </c>
      <c r="E49" s="19">
        <v>316</v>
      </c>
      <c r="F49" s="18" t="s">
        <v>26</v>
      </c>
      <c r="G49" s="18">
        <v>349</v>
      </c>
      <c r="H49" s="18" t="s">
        <v>26</v>
      </c>
      <c r="I49" s="20">
        <v>399</v>
      </c>
      <c r="J49" s="18">
        <f t="shared" si="0"/>
        <v>6</v>
      </c>
      <c r="K49" s="18">
        <f t="shared" si="1"/>
        <v>399</v>
      </c>
      <c r="L49" s="17">
        <f t="shared" si="2"/>
        <v>316</v>
      </c>
      <c r="M49" s="21">
        <f t="shared" si="3"/>
        <v>345.33333333333331</v>
      </c>
      <c r="N49" s="22">
        <f t="shared" si="4"/>
        <v>0.26265822784810128</v>
      </c>
    </row>
    <row r="50" spans="1:14" x14ac:dyDescent="0.25">
      <c r="A50" s="16" t="s">
        <v>67</v>
      </c>
      <c r="B50" s="19">
        <v>189</v>
      </c>
      <c r="C50" s="18">
        <v>190</v>
      </c>
      <c r="D50" s="18">
        <v>205</v>
      </c>
      <c r="E50" s="18" t="s">
        <v>18</v>
      </c>
      <c r="F50" s="18">
        <v>219</v>
      </c>
      <c r="G50" s="18">
        <v>214</v>
      </c>
      <c r="H50" s="18">
        <v>218</v>
      </c>
      <c r="I50" s="20">
        <v>229</v>
      </c>
      <c r="J50" s="18">
        <f t="shared" si="0"/>
        <v>7</v>
      </c>
      <c r="K50" s="18">
        <f t="shared" si="1"/>
        <v>229</v>
      </c>
      <c r="L50" s="17">
        <f t="shared" si="2"/>
        <v>189</v>
      </c>
      <c r="M50" s="21">
        <f t="shared" si="3"/>
        <v>209.14285714285714</v>
      </c>
      <c r="N50" s="22">
        <f t="shared" si="4"/>
        <v>0.21164021164021163</v>
      </c>
    </row>
    <row r="51" spans="1:14" x14ac:dyDescent="0.25">
      <c r="A51" s="16" t="s">
        <v>68</v>
      </c>
      <c r="B51" s="19">
        <v>135</v>
      </c>
      <c r="C51" s="18">
        <v>136</v>
      </c>
      <c r="D51" s="18">
        <v>137</v>
      </c>
      <c r="E51" s="18">
        <v>136</v>
      </c>
      <c r="F51" s="18">
        <v>137</v>
      </c>
      <c r="G51" s="18">
        <v>156</v>
      </c>
      <c r="H51" s="18">
        <v>168</v>
      </c>
      <c r="I51" s="20">
        <v>199</v>
      </c>
      <c r="J51" s="18">
        <f t="shared" si="0"/>
        <v>8</v>
      </c>
      <c r="K51" s="18">
        <f t="shared" si="1"/>
        <v>199</v>
      </c>
      <c r="L51" s="17">
        <f t="shared" si="2"/>
        <v>135</v>
      </c>
      <c r="M51" s="21">
        <f t="shared" si="3"/>
        <v>150.5</v>
      </c>
      <c r="N51" s="22">
        <f t="shared" si="4"/>
        <v>0.47407407407407409</v>
      </c>
    </row>
    <row r="52" spans="1:14" x14ac:dyDescent="0.25">
      <c r="A52" s="28" t="s">
        <v>69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26"/>
    </row>
    <row r="53" spans="1:14" x14ac:dyDescent="0.25">
      <c r="A53" s="16" t="s">
        <v>70</v>
      </c>
      <c r="B53" s="18">
        <v>279</v>
      </c>
      <c r="C53" s="19">
        <v>208</v>
      </c>
      <c r="D53" s="18">
        <v>309</v>
      </c>
      <c r="E53" s="18">
        <v>288</v>
      </c>
      <c r="F53" s="18">
        <v>309</v>
      </c>
      <c r="G53" s="18">
        <v>279</v>
      </c>
      <c r="H53" s="20">
        <v>498</v>
      </c>
      <c r="I53" s="18">
        <v>299</v>
      </c>
      <c r="J53" s="18">
        <f t="shared" si="0"/>
        <v>8</v>
      </c>
      <c r="K53" s="18">
        <f t="shared" si="1"/>
        <v>498</v>
      </c>
      <c r="L53" s="17">
        <f t="shared" si="2"/>
        <v>208</v>
      </c>
      <c r="M53" s="21">
        <f t="shared" si="3"/>
        <v>308.625</v>
      </c>
      <c r="N53" s="22">
        <f t="shared" si="4"/>
        <v>1.3942307692307692</v>
      </c>
    </row>
    <row r="54" spans="1:14" x14ac:dyDescent="0.25">
      <c r="A54" s="16" t="s">
        <v>71</v>
      </c>
      <c r="B54" s="18">
        <v>379</v>
      </c>
      <c r="C54" s="18" t="s">
        <v>18</v>
      </c>
      <c r="D54" s="18">
        <v>379</v>
      </c>
      <c r="E54" s="18">
        <v>398</v>
      </c>
      <c r="F54" s="19">
        <v>349</v>
      </c>
      <c r="G54" s="20">
        <v>499</v>
      </c>
      <c r="H54" s="18" t="s">
        <v>26</v>
      </c>
      <c r="I54" s="18">
        <v>429</v>
      </c>
      <c r="J54" s="18">
        <f t="shared" si="0"/>
        <v>6</v>
      </c>
      <c r="K54" s="18">
        <f t="shared" si="1"/>
        <v>499</v>
      </c>
      <c r="L54" s="17">
        <f t="shared" si="2"/>
        <v>349</v>
      </c>
      <c r="M54" s="21">
        <f t="shared" si="3"/>
        <v>405.5</v>
      </c>
      <c r="N54" s="22">
        <f t="shared" si="4"/>
        <v>0.42979942693409739</v>
      </c>
    </row>
    <row r="55" spans="1:14" x14ac:dyDescent="0.25">
      <c r="A55" s="16" t="s">
        <v>72</v>
      </c>
      <c r="B55" s="18">
        <v>239</v>
      </c>
      <c r="C55" s="18">
        <v>240</v>
      </c>
      <c r="D55" s="18">
        <v>259</v>
      </c>
      <c r="E55" s="18">
        <v>298</v>
      </c>
      <c r="F55" s="18">
        <v>259</v>
      </c>
      <c r="G55" s="20">
        <v>479</v>
      </c>
      <c r="H55" s="18" t="s">
        <v>26</v>
      </c>
      <c r="I55" s="19">
        <v>215</v>
      </c>
      <c r="J55" s="18">
        <f t="shared" si="0"/>
        <v>7</v>
      </c>
      <c r="K55" s="18">
        <f t="shared" si="1"/>
        <v>479</v>
      </c>
      <c r="L55" s="17">
        <f t="shared" si="2"/>
        <v>215</v>
      </c>
      <c r="M55" s="21">
        <f t="shared" si="3"/>
        <v>284.14285714285717</v>
      </c>
      <c r="N55" s="22">
        <f t="shared" si="4"/>
        <v>1.2279069767441861</v>
      </c>
    </row>
    <row r="56" spans="1:14" x14ac:dyDescent="0.25">
      <c r="A56" s="16" t="s">
        <v>73</v>
      </c>
      <c r="B56" s="18">
        <v>198</v>
      </c>
      <c r="C56" s="18">
        <v>208</v>
      </c>
      <c r="D56" s="18">
        <v>229</v>
      </c>
      <c r="E56" s="19">
        <v>188</v>
      </c>
      <c r="F56" s="18" t="s">
        <v>18</v>
      </c>
      <c r="G56" s="20">
        <v>339</v>
      </c>
      <c r="H56" s="18" t="s">
        <v>18</v>
      </c>
      <c r="I56" s="18">
        <v>229</v>
      </c>
      <c r="J56" s="18">
        <f t="shared" si="0"/>
        <v>6</v>
      </c>
      <c r="K56" s="18">
        <f t="shared" si="1"/>
        <v>339</v>
      </c>
      <c r="L56" s="17">
        <f t="shared" si="2"/>
        <v>188</v>
      </c>
      <c r="M56" s="21">
        <f t="shared" si="3"/>
        <v>231.83333333333334</v>
      </c>
      <c r="N56" s="22">
        <f t="shared" si="4"/>
        <v>0.80319148936170215</v>
      </c>
    </row>
    <row r="57" spans="1:14" x14ac:dyDescent="0.25">
      <c r="A57" s="16" t="s">
        <v>74</v>
      </c>
      <c r="B57" s="19">
        <v>179</v>
      </c>
      <c r="C57" s="18">
        <v>199</v>
      </c>
      <c r="D57" s="18">
        <v>259</v>
      </c>
      <c r="E57" s="18">
        <v>257</v>
      </c>
      <c r="F57" s="18" t="s">
        <v>18</v>
      </c>
      <c r="G57" s="20">
        <v>399</v>
      </c>
      <c r="H57" s="18">
        <v>389</v>
      </c>
      <c r="I57" s="18">
        <v>269</v>
      </c>
      <c r="J57" s="18">
        <f t="shared" si="0"/>
        <v>7</v>
      </c>
      <c r="K57" s="18">
        <f t="shared" si="1"/>
        <v>399</v>
      </c>
      <c r="L57" s="17">
        <f t="shared" si="2"/>
        <v>179</v>
      </c>
      <c r="M57" s="21">
        <f t="shared" si="3"/>
        <v>278.71428571428572</v>
      </c>
      <c r="N57" s="22">
        <f t="shared" si="4"/>
        <v>1.229050279329609</v>
      </c>
    </row>
    <row r="58" spans="1:14" x14ac:dyDescent="0.25">
      <c r="A58" s="16" t="s">
        <v>75</v>
      </c>
      <c r="B58" s="19">
        <v>229</v>
      </c>
      <c r="C58" s="18">
        <v>230</v>
      </c>
      <c r="D58" s="18">
        <v>279</v>
      </c>
      <c r="E58" s="18">
        <v>278</v>
      </c>
      <c r="F58" s="18">
        <v>279</v>
      </c>
      <c r="G58" s="18">
        <v>449</v>
      </c>
      <c r="H58" s="20">
        <v>489</v>
      </c>
      <c r="I58" s="18">
        <v>249</v>
      </c>
      <c r="J58" s="18">
        <f t="shared" si="0"/>
        <v>8</v>
      </c>
      <c r="K58" s="18">
        <f t="shared" si="1"/>
        <v>489</v>
      </c>
      <c r="L58" s="17">
        <f t="shared" si="2"/>
        <v>229</v>
      </c>
      <c r="M58" s="21">
        <f t="shared" si="3"/>
        <v>310.25</v>
      </c>
      <c r="N58" s="22">
        <f t="shared" si="4"/>
        <v>1.1353711790393013</v>
      </c>
    </row>
    <row r="59" spans="1:14" x14ac:dyDescent="0.25">
      <c r="A59" s="16" t="s">
        <v>76</v>
      </c>
      <c r="B59" s="18" t="s">
        <v>18</v>
      </c>
      <c r="C59" s="20">
        <v>699</v>
      </c>
      <c r="D59" s="19">
        <v>299</v>
      </c>
      <c r="E59" s="18">
        <v>468</v>
      </c>
      <c r="F59" s="18" t="s">
        <v>18</v>
      </c>
      <c r="G59" s="19">
        <v>299</v>
      </c>
      <c r="H59" s="18">
        <v>578</v>
      </c>
      <c r="I59" s="18">
        <v>374</v>
      </c>
      <c r="J59" s="18">
        <f t="shared" si="0"/>
        <v>6</v>
      </c>
      <c r="K59" s="18">
        <f t="shared" si="1"/>
        <v>699</v>
      </c>
      <c r="L59" s="17">
        <f t="shared" si="2"/>
        <v>299</v>
      </c>
      <c r="M59" s="21">
        <f t="shared" si="3"/>
        <v>452.83333333333331</v>
      </c>
      <c r="N59" s="22">
        <f t="shared" si="4"/>
        <v>1.3377926421404682</v>
      </c>
    </row>
    <row r="60" spans="1:14" x14ac:dyDescent="0.25">
      <c r="A60" s="28" t="s">
        <v>77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/>
      <c r="N60" s="26"/>
    </row>
    <row r="61" spans="1:14" x14ac:dyDescent="0.25">
      <c r="A61" s="16" t="s">
        <v>78</v>
      </c>
      <c r="B61" s="19">
        <v>198</v>
      </c>
      <c r="C61" s="18">
        <v>210</v>
      </c>
      <c r="D61" s="18">
        <v>211</v>
      </c>
      <c r="E61" s="19">
        <v>198</v>
      </c>
      <c r="F61" s="18">
        <v>211</v>
      </c>
      <c r="G61" s="20">
        <v>299</v>
      </c>
      <c r="H61" s="18">
        <v>298</v>
      </c>
      <c r="I61" s="20">
        <v>299</v>
      </c>
      <c r="J61" s="18">
        <f t="shared" ref="J61:J81" si="5">COUNT(B61:I61)</f>
        <v>8</v>
      </c>
      <c r="K61" s="18">
        <f t="shared" ref="K61:K81" si="6">MAX(B61:I61)</f>
        <v>299</v>
      </c>
      <c r="L61" s="17">
        <f t="shared" ref="L61:L81" si="7">MIN(B61:I61)</f>
        <v>198</v>
      </c>
      <c r="M61" s="21">
        <f t="shared" ref="M61:M81" si="8">AVERAGE(B61:I61)</f>
        <v>240.5</v>
      </c>
      <c r="N61" s="22">
        <f t="shared" ref="N61:N81" si="9">(K61-L61)/L61</f>
        <v>0.51010101010101006</v>
      </c>
    </row>
    <row r="62" spans="1:14" x14ac:dyDescent="0.25">
      <c r="A62" s="16" t="s">
        <v>79</v>
      </c>
      <c r="B62" s="19">
        <v>139</v>
      </c>
      <c r="C62" s="18">
        <v>140</v>
      </c>
      <c r="D62" s="18">
        <v>141</v>
      </c>
      <c r="E62" s="18">
        <v>145</v>
      </c>
      <c r="F62" s="18">
        <v>141</v>
      </c>
      <c r="G62" s="20">
        <v>219</v>
      </c>
      <c r="H62" s="18">
        <v>189</v>
      </c>
      <c r="I62" s="18">
        <v>199</v>
      </c>
      <c r="J62" s="18">
        <f t="shared" si="5"/>
        <v>8</v>
      </c>
      <c r="K62" s="18">
        <f t="shared" si="6"/>
        <v>219</v>
      </c>
      <c r="L62" s="17">
        <f t="shared" si="7"/>
        <v>139</v>
      </c>
      <c r="M62" s="21">
        <f t="shared" si="8"/>
        <v>164.125</v>
      </c>
      <c r="N62" s="22">
        <f t="shared" si="9"/>
        <v>0.57553956834532372</v>
      </c>
    </row>
    <row r="63" spans="1:14" x14ac:dyDescent="0.25">
      <c r="A63" s="16" t="s">
        <v>80</v>
      </c>
      <c r="B63" s="18">
        <v>275</v>
      </c>
      <c r="C63" s="18">
        <v>276</v>
      </c>
      <c r="D63" s="18">
        <v>277</v>
      </c>
      <c r="E63" s="18">
        <v>286</v>
      </c>
      <c r="F63" s="18" t="s">
        <v>26</v>
      </c>
      <c r="G63" s="18">
        <v>299</v>
      </c>
      <c r="H63" s="20">
        <v>348</v>
      </c>
      <c r="I63" s="19">
        <v>229</v>
      </c>
      <c r="J63" s="18">
        <f t="shared" si="5"/>
        <v>7</v>
      </c>
      <c r="K63" s="18">
        <f t="shared" si="6"/>
        <v>348</v>
      </c>
      <c r="L63" s="17">
        <f t="shared" si="7"/>
        <v>229</v>
      </c>
      <c r="M63" s="21">
        <f t="shared" si="8"/>
        <v>284.28571428571428</v>
      </c>
      <c r="N63" s="22">
        <f t="shared" si="9"/>
        <v>0.51965065502183405</v>
      </c>
    </row>
    <row r="64" spans="1:14" x14ac:dyDescent="0.25">
      <c r="A64" s="16" t="s">
        <v>81</v>
      </c>
      <c r="B64" s="18" t="s">
        <v>26</v>
      </c>
      <c r="C64" s="18" t="s">
        <v>26</v>
      </c>
      <c r="D64" s="18" t="s">
        <v>26</v>
      </c>
      <c r="E64" s="19">
        <v>232</v>
      </c>
      <c r="F64" s="20">
        <v>320</v>
      </c>
      <c r="G64" s="18">
        <v>299</v>
      </c>
      <c r="H64" s="18">
        <v>298</v>
      </c>
      <c r="I64" s="18">
        <v>269</v>
      </c>
      <c r="J64" s="18">
        <f t="shared" si="5"/>
        <v>5</v>
      </c>
      <c r="K64" s="18">
        <f t="shared" si="6"/>
        <v>320</v>
      </c>
      <c r="L64" s="17">
        <f t="shared" si="7"/>
        <v>232</v>
      </c>
      <c r="M64" s="21">
        <f t="shared" si="8"/>
        <v>283.60000000000002</v>
      </c>
      <c r="N64" s="22">
        <f t="shared" si="9"/>
        <v>0.37931034482758619</v>
      </c>
    </row>
    <row r="65" spans="1:14" x14ac:dyDescent="0.25">
      <c r="A65" s="16" t="s">
        <v>82</v>
      </c>
      <c r="B65" s="19">
        <v>397</v>
      </c>
      <c r="C65" s="18">
        <v>398</v>
      </c>
      <c r="D65" s="18">
        <v>399</v>
      </c>
      <c r="E65" s="18">
        <v>398</v>
      </c>
      <c r="F65" s="18" t="s">
        <v>18</v>
      </c>
      <c r="G65" s="18">
        <v>429</v>
      </c>
      <c r="H65" s="20">
        <v>498</v>
      </c>
      <c r="I65" s="18">
        <v>479</v>
      </c>
      <c r="J65" s="18">
        <f t="shared" si="5"/>
        <v>7</v>
      </c>
      <c r="K65" s="18">
        <f t="shared" si="6"/>
        <v>498</v>
      </c>
      <c r="L65" s="17">
        <f t="shared" si="7"/>
        <v>397</v>
      </c>
      <c r="M65" s="21">
        <f t="shared" si="8"/>
        <v>428.28571428571428</v>
      </c>
      <c r="N65" s="22">
        <f t="shared" si="9"/>
        <v>0.25440806045340053</v>
      </c>
    </row>
    <row r="66" spans="1:14" x14ac:dyDescent="0.25">
      <c r="A66" s="16" t="s">
        <v>83</v>
      </c>
      <c r="B66" s="18" t="s">
        <v>26</v>
      </c>
      <c r="C66" s="18">
        <v>199</v>
      </c>
      <c r="D66" s="18">
        <v>199</v>
      </c>
      <c r="E66" s="19">
        <v>198</v>
      </c>
      <c r="F66" s="18">
        <v>199</v>
      </c>
      <c r="G66" s="20">
        <v>239</v>
      </c>
      <c r="H66" s="18" t="s">
        <v>26</v>
      </c>
      <c r="I66" s="18">
        <v>199</v>
      </c>
      <c r="J66" s="18">
        <f t="shared" si="5"/>
        <v>6</v>
      </c>
      <c r="K66" s="18">
        <f t="shared" si="6"/>
        <v>239</v>
      </c>
      <c r="L66" s="17">
        <f t="shared" si="7"/>
        <v>198</v>
      </c>
      <c r="M66" s="21">
        <f t="shared" si="8"/>
        <v>205.5</v>
      </c>
      <c r="N66" s="22">
        <f t="shared" si="9"/>
        <v>0.20707070707070707</v>
      </c>
    </row>
    <row r="67" spans="1:14" x14ac:dyDescent="0.25">
      <c r="A67" s="16" t="s">
        <v>84</v>
      </c>
      <c r="B67" s="19">
        <v>295</v>
      </c>
      <c r="C67" s="18">
        <v>296</v>
      </c>
      <c r="D67" s="20">
        <v>349</v>
      </c>
      <c r="E67" s="18">
        <v>348</v>
      </c>
      <c r="F67" s="18" t="s">
        <v>26</v>
      </c>
      <c r="G67" s="18">
        <v>339</v>
      </c>
      <c r="H67" s="18" t="s">
        <v>26</v>
      </c>
      <c r="I67" s="18" t="s">
        <v>26</v>
      </c>
      <c r="J67" s="18">
        <f t="shared" si="5"/>
        <v>5</v>
      </c>
      <c r="K67" s="18">
        <f t="shared" si="6"/>
        <v>349</v>
      </c>
      <c r="L67" s="17">
        <f t="shared" si="7"/>
        <v>295</v>
      </c>
      <c r="M67" s="21">
        <f t="shared" si="8"/>
        <v>325.39999999999998</v>
      </c>
      <c r="N67" s="22">
        <f t="shared" si="9"/>
        <v>0.18305084745762712</v>
      </c>
    </row>
    <row r="68" spans="1:14" x14ac:dyDescent="0.25">
      <c r="A68" s="16" t="s">
        <v>85</v>
      </c>
      <c r="B68" s="19">
        <v>329</v>
      </c>
      <c r="C68" s="19">
        <v>329</v>
      </c>
      <c r="D68" s="18">
        <v>359</v>
      </c>
      <c r="E68" s="18">
        <v>335</v>
      </c>
      <c r="F68" s="18">
        <v>398</v>
      </c>
      <c r="G68" s="18">
        <v>389</v>
      </c>
      <c r="H68" s="18" t="s">
        <v>26</v>
      </c>
      <c r="I68" s="20">
        <v>469</v>
      </c>
      <c r="J68" s="18">
        <f t="shared" si="5"/>
        <v>7</v>
      </c>
      <c r="K68" s="18">
        <f t="shared" si="6"/>
        <v>469</v>
      </c>
      <c r="L68" s="17">
        <f t="shared" si="7"/>
        <v>329</v>
      </c>
      <c r="M68" s="21">
        <f t="shared" si="8"/>
        <v>372.57142857142856</v>
      </c>
      <c r="N68" s="22">
        <f t="shared" si="9"/>
        <v>0.42553191489361702</v>
      </c>
    </row>
    <row r="69" spans="1:14" x14ac:dyDescent="0.25">
      <c r="A69" s="16" t="s">
        <v>86</v>
      </c>
      <c r="B69" s="19">
        <v>225</v>
      </c>
      <c r="C69" s="18">
        <v>226</v>
      </c>
      <c r="D69" s="18">
        <v>237</v>
      </c>
      <c r="E69" s="18">
        <v>249</v>
      </c>
      <c r="F69" s="18">
        <v>259</v>
      </c>
      <c r="G69" s="18">
        <v>259</v>
      </c>
      <c r="H69" s="18">
        <v>298</v>
      </c>
      <c r="I69" s="20">
        <v>299</v>
      </c>
      <c r="J69" s="18">
        <f t="shared" si="5"/>
        <v>8</v>
      </c>
      <c r="K69" s="18">
        <f t="shared" si="6"/>
        <v>299</v>
      </c>
      <c r="L69" s="17">
        <f t="shared" si="7"/>
        <v>225</v>
      </c>
      <c r="M69" s="21">
        <f t="shared" si="8"/>
        <v>256.5</v>
      </c>
      <c r="N69" s="22">
        <f t="shared" si="9"/>
        <v>0.3288888888888889</v>
      </c>
    </row>
    <row r="70" spans="1:14" x14ac:dyDescent="0.25">
      <c r="A70" s="16" t="s">
        <v>87</v>
      </c>
      <c r="B70" s="18" t="s">
        <v>26</v>
      </c>
      <c r="C70" s="18">
        <v>348</v>
      </c>
      <c r="D70" s="18">
        <v>379</v>
      </c>
      <c r="E70" s="19">
        <v>328</v>
      </c>
      <c r="F70" s="20">
        <v>399</v>
      </c>
      <c r="G70" s="20">
        <v>399</v>
      </c>
      <c r="H70" s="18" t="s">
        <v>26</v>
      </c>
      <c r="I70" s="18" t="s">
        <v>26</v>
      </c>
      <c r="J70" s="18">
        <f t="shared" si="5"/>
        <v>5</v>
      </c>
      <c r="K70" s="18">
        <f t="shared" si="6"/>
        <v>399</v>
      </c>
      <c r="L70" s="17">
        <f t="shared" si="7"/>
        <v>328</v>
      </c>
      <c r="M70" s="21">
        <f t="shared" si="8"/>
        <v>370.6</v>
      </c>
      <c r="N70" s="22">
        <f t="shared" si="9"/>
        <v>0.21646341463414634</v>
      </c>
    </row>
    <row r="71" spans="1:14" x14ac:dyDescent="0.25">
      <c r="A71" s="16" t="s">
        <v>88</v>
      </c>
      <c r="B71" s="18" t="s">
        <v>26</v>
      </c>
      <c r="C71" s="19">
        <v>328</v>
      </c>
      <c r="D71" s="18" t="s">
        <v>26</v>
      </c>
      <c r="E71" s="19">
        <v>328</v>
      </c>
      <c r="F71" s="20">
        <v>399</v>
      </c>
      <c r="G71" s="20">
        <v>399</v>
      </c>
      <c r="H71" s="18" t="s">
        <v>26</v>
      </c>
      <c r="I71" s="18">
        <v>389</v>
      </c>
      <c r="J71" s="18">
        <f t="shared" si="5"/>
        <v>5</v>
      </c>
      <c r="K71" s="18">
        <f t="shared" si="6"/>
        <v>399</v>
      </c>
      <c r="L71" s="17">
        <f t="shared" si="7"/>
        <v>328</v>
      </c>
      <c r="M71" s="21">
        <f t="shared" si="8"/>
        <v>368.6</v>
      </c>
      <c r="N71" s="22">
        <f t="shared" si="9"/>
        <v>0.21646341463414634</v>
      </c>
    </row>
    <row r="72" spans="1:14" x14ac:dyDescent="0.25">
      <c r="A72" s="16" t="s">
        <v>89</v>
      </c>
      <c r="B72" s="19">
        <v>125</v>
      </c>
      <c r="C72" s="18">
        <v>126</v>
      </c>
      <c r="D72" s="18">
        <v>139</v>
      </c>
      <c r="E72" s="18">
        <v>128</v>
      </c>
      <c r="F72" s="18" t="s">
        <v>26</v>
      </c>
      <c r="G72" s="18">
        <v>139</v>
      </c>
      <c r="H72" s="18" t="s">
        <v>26</v>
      </c>
      <c r="I72" s="20">
        <v>149</v>
      </c>
      <c r="J72" s="18">
        <f t="shared" si="5"/>
        <v>6</v>
      </c>
      <c r="K72" s="18">
        <f t="shared" si="6"/>
        <v>149</v>
      </c>
      <c r="L72" s="17">
        <f t="shared" si="7"/>
        <v>125</v>
      </c>
      <c r="M72" s="21">
        <f t="shared" si="8"/>
        <v>134.33333333333334</v>
      </c>
      <c r="N72" s="22">
        <f t="shared" si="9"/>
        <v>0.192</v>
      </c>
    </row>
    <row r="73" spans="1:14" x14ac:dyDescent="0.25">
      <c r="A73" s="16" t="s">
        <v>90</v>
      </c>
      <c r="B73" s="18">
        <v>169</v>
      </c>
      <c r="C73" s="18">
        <v>170</v>
      </c>
      <c r="D73" s="18">
        <v>171</v>
      </c>
      <c r="E73" s="19">
        <v>159</v>
      </c>
      <c r="F73" s="18" t="s">
        <v>26</v>
      </c>
      <c r="G73" s="20">
        <v>189</v>
      </c>
      <c r="H73" s="18" t="s">
        <v>26</v>
      </c>
      <c r="I73" s="18">
        <v>169</v>
      </c>
      <c r="J73" s="18">
        <f t="shared" si="5"/>
        <v>6</v>
      </c>
      <c r="K73" s="18">
        <f t="shared" si="6"/>
        <v>189</v>
      </c>
      <c r="L73" s="17">
        <f t="shared" si="7"/>
        <v>159</v>
      </c>
      <c r="M73" s="21">
        <f t="shared" si="8"/>
        <v>171.16666666666666</v>
      </c>
      <c r="N73" s="22">
        <f t="shared" si="9"/>
        <v>0.18867924528301888</v>
      </c>
    </row>
    <row r="74" spans="1:14" x14ac:dyDescent="0.25">
      <c r="A74" s="16" t="s">
        <v>91</v>
      </c>
      <c r="B74" s="19">
        <v>169</v>
      </c>
      <c r="C74" s="18">
        <v>170</v>
      </c>
      <c r="D74" s="18">
        <v>171</v>
      </c>
      <c r="E74" s="18">
        <v>179</v>
      </c>
      <c r="F74" s="20">
        <v>189</v>
      </c>
      <c r="G74" s="20">
        <v>189</v>
      </c>
      <c r="H74" s="18" t="s">
        <v>26</v>
      </c>
      <c r="I74" s="20">
        <v>189</v>
      </c>
      <c r="J74" s="18">
        <f t="shared" si="5"/>
        <v>7</v>
      </c>
      <c r="K74" s="18">
        <f t="shared" si="6"/>
        <v>189</v>
      </c>
      <c r="L74" s="17">
        <f t="shared" si="7"/>
        <v>169</v>
      </c>
      <c r="M74" s="21">
        <f t="shared" si="8"/>
        <v>179.42857142857142</v>
      </c>
      <c r="N74" s="22">
        <f t="shared" si="9"/>
        <v>0.11834319526627218</v>
      </c>
    </row>
    <row r="75" spans="1:14" x14ac:dyDescent="0.25">
      <c r="A75" s="28" t="s">
        <v>92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5"/>
      <c r="N75" s="26"/>
    </row>
    <row r="76" spans="1:14" x14ac:dyDescent="0.25">
      <c r="A76" s="16" t="s">
        <v>93</v>
      </c>
      <c r="B76" s="19">
        <v>649</v>
      </c>
      <c r="C76" s="18">
        <v>650</v>
      </c>
      <c r="D76" s="18">
        <v>659</v>
      </c>
      <c r="E76" s="18">
        <v>678</v>
      </c>
      <c r="F76" s="18">
        <v>659</v>
      </c>
      <c r="G76" s="18">
        <v>659</v>
      </c>
      <c r="H76" s="18">
        <v>689</v>
      </c>
      <c r="I76" s="20">
        <v>699</v>
      </c>
      <c r="J76" s="18">
        <f t="shared" si="5"/>
        <v>8</v>
      </c>
      <c r="K76" s="18">
        <f t="shared" si="6"/>
        <v>699</v>
      </c>
      <c r="L76" s="17">
        <f t="shared" si="7"/>
        <v>649</v>
      </c>
      <c r="M76" s="21">
        <f t="shared" si="8"/>
        <v>667.75</v>
      </c>
      <c r="N76" s="22">
        <f t="shared" si="9"/>
        <v>7.7041602465331274E-2</v>
      </c>
    </row>
    <row r="77" spans="1:14" x14ac:dyDescent="0.25">
      <c r="A77" s="16" t="s">
        <v>94</v>
      </c>
      <c r="B77" s="19">
        <v>795</v>
      </c>
      <c r="C77" s="18">
        <v>796</v>
      </c>
      <c r="D77" s="18">
        <v>899</v>
      </c>
      <c r="E77" s="18">
        <v>898</v>
      </c>
      <c r="F77" s="18">
        <v>899</v>
      </c>
      <c r="G77" s="18">
        <v>869</v>
      </c>
      <c r="H77" s="18">
        <v>868</v>
      </c>
      <c r="I77" s="20">
        <v>999</v>
      </c>
      <c r="J77" s="18">
        <f t="shared" si="5"/>
        <v>8</v>
      </c>
      <c r="K77" s="18">
        <f t="shared" si="6"/>
        <v>999</v>
      </c>
      <c r="L77" s="17">
        <f t="shared" si="7"/>
        <v>795</v>
      </c>
      <c r="M77" s="21">
        <f t="shared" si="8"/>
        <v>877.875</v>
      </c>
      <c r="N77" s="22">
        <f t="shared" si="9"/>
        <v>0.25660377358490566</v>
      </c>
    </row>
    <row r="78" spans="1:14" x14ac:dyDescent="0.25">
      <c r="A78" s="16" t="s">
        <v>95</v>
      </c>
      <c r="B78" s="19">
        <v>219</v>
      </c>
      <c r="C78" s="18">
        <v>280</v>
      </c>
      <c r="D78" s="18" t="s">
        <v>26</v>
      </c>
      <c r="E78" s="20">
        <v>344</v>
      </c>
      <c r="F78" s="18">
        <v>221</v>
      </c>
      <c r="G78" s="18">
        <v>229</v>
      </c>
      <c r="H78" s="18">
        <v>268</v>
      </c>
      <c r="I78" s="18">
        <v>299</v>
      </c>
      <c r="J78" s="18">
        <f t="shared" si="5"/>
        <v>7</v>
      </c>
      <c r="K78" s="18">
        <f t="shared" si="6"/>
        <v>344</v>
      </c>
      <c r="L78" s="17">
        <f t="shared" si="7"/>
        <v>219</v>
      </c>
      <c r="M78" s="21">
        <f t="shared" si="8"/>
        <v>265.71428571428572</v>
      </c>
      <c r="N78" s="22">
        <f t="shared" si="9"/>
        <v>0.57077625570776258</v>
      </c>
    </row>
    <row r="79" spans="1:14" x14ac:dyDescent="0.25">
      <c r="A79" s="28" t="s">
        <v>96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5"/>
      <c r="N79" s="26"/>
    </row>
    <row r="80" spans="1:14" x14ac:dyDescent="0.25">
      <c r="A80" s="27" t="s">
        <v>97</v>
      </c>
      <c r="B80" s="19">
        <v>459</v>
      </c>
      <c r="C80" s="18">
        <v>460</v>
      </c>
      <c r="D80" s="18">
        <v>460</v>
      </c>
      <c r="E80" s="18">
        <v>488</v>
      </c>
      <c r="F80" s="18">
        <v>460</v>
      </c>
      <c r="G80" s="18">
        <v>469</v>
      </c>
      <c r="H80" s="18" t="s">
        <v>26</v>
      </c>
      <c r="I80" s="20">
        <v>629</v>
      </c>
      <c r="J80" s="18">
        <f t="shared" si="5"/>
        <v>7</v>
      </c>
      <c r="K80" s="18">
        <f t="shared" si="6"/>
        <v>629</v>
      </c>
      <c r="L80" s="17">
        <f t="shared" si="7"/>
        <v>459</v>
      </c>
      <c r="M80" s="21">
        <f t="shared" si="8"/>
        <v>489.28571428571428</v>
      </c>
      <c r="N80" s="22">
        <f t="shared" si="9"/>
        <v>0.37037037037037035</v>
      </c>
    </row>
    <row r="81" spans="1:14" x14ac:dyDescent="0.25">
      <c r="A81" s="16" t="s">
        <v>98</v>
      </c>
      <c r="B81" s="19">
        <v>259</v>
      </c>
      <c r="C81" s="18">
        <v>378</v>
      </c>
      <c r="D81" s="20">
        <v>379</v>
      </c>
      <c r="E81" s="18">
        <v>318</v>
      </c>
      <c r="F81" s="18" t="s">
        <v>38</v>
      </c>
      <c r="G81" s="18">
        <v>299</v>
      </c>
      <c r="H81" s="18" t="s">
        <v>26</v>
      </c>
      <c r="I81" s="18">
        <v>349</v>
      </c>
      <c r="J81" s="18">
        <f t="shared" si="5"/>
        <v>6</v>
      </c>
      <c r="K81" s="18">
        <f t="shared" si="6"/>
        <v>379</v>
      </c>
      <c r="L81" s="17">
        <f t="shared" si="7"/>
        <v>259</v>
      </c>
      <c r="M81" s="21">
        <f t="shared" si="8"/>
        <v>330.33333333333331</v>
      </c>
      <c r="N81" s="22">
        <f t="shared" si="9"/>
        <v>0.46332046332046334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Sigurlaug Hauksdóttir</dc:creator>
  <cp:lastModifiedBy>Sigurlaug Hauksdóttir</cp:lastModifiedBy>
  <dcterms:created xsi:type="dcterms:W3CDTF">2017-05-19T09:46:13Z</dcterms:created>
  <dcterms:modified xsi:type="dcterms:W3CDTF">2017-05-19T09:47:48Z</dcterms:modified>
</cp:coreProperties>
</file>