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495" windowWidth="8700" windowHeight="3960" activeTab="0"/>
  </bookViews>
  <sheets>
    <sheet name="mánaðargjald" sheetId="1" r:id="rId1"/>
    <sheet name="Sheet1" sheetId="2" r:id="rId2"/>
  </sheets>
  <definedNames>
    <definedName name="_xlnm.Print_Area" localSheetId="0">'mánaðargjald'!#REF!</definedName>
  </definedNames>
  <calcPr fullCalcOnLoad="1"/>
</workbook>
</file>

<file path=xl/sharedStrings.xml><?xml version="1.0" encoding="utf-8"?>
<sst xmlns="http://schemas.openxmlformats.org/spreadsheetml/2006/main" count="50" uniqueCount="27">
  <si>
    <t>Knattspyrnufélag ÍA</t>
  </si>
  <si>
    <t>Íþróttafélagið Þór</t>
  </si>
  <si>
    <t>Knattspyrnufélag Akureyrar - KA</t>
  </si>
  <si>
    <t>Fimleikafélag Hafnafjarðar - FH</t>
  </si>
  <si>
    <t xml:space="preserve">Knattspyrnufélagið Haukar </t>
  </si>
  <si>
    <t>Íþróttafélagið Fylkir</t>
  </si>
  <si>
    <t>Knattspyrnufélagið Fram</t>
  </si>
  <si>
    <t>Knattspyrnufélagið Víkingur</t>
  </si>
  <si>
    <t>Knattspyrnufélagið Þróttur</t>
  </si>
  <si>
    <t xml:space="preserve">Ungmennafélagið Fjölnir </t>
  </si>
  <si>
    <t>Handknattleiksfélag Kópavogs - HK</t>
  </si>
  <si>
    <t>Íþróttafélagið Grótta</t>
  </si>
  <si>
    <t>Ungmennafélagið Breiðablik</t>
  </si>
  <si>
    <t>Ungmennafélagið Stjarnan</t>
  </si>
  <si>
    <t>mánaðargjald</t>
  </si>
  <si>
    <t>1.10.13-30.9.14</t>
  </si>
  <si>
    <t>1.10.13-31.8.14</t>
  </si>
  <si>
    <t>1.10.13-30.5.14</t>
  </si>
  <si>
    <t>Knattspyrna  árið 2013-14</t>
  </si>
  <si>
    <t>1.1.14-31.8.14</t>
  </si>
  <si>
    <t xml:space="preserve">Íþróttafélag Reykjavíkur - ÍR </t>
  </si>
  <si>
    <t>6. flokkur - vorönn 5. mán</t>
  </si>
  <si>
    <t>4. flokkur - vorönn 5 mán</t>
  </si>
  <si>
    <r>
      <t>Knattspyrnufélag Reykjavíkur - KR</t>
    </r>
    <r>
      <rPr>
        <b/>
        <vertAlign val="superscript"/>
        <sz val="12"/>
        <rFont val="Arial"/>
        <family val="2"/>
      </rPr>
      <t xml:space="preserve"> </t>
    </r>
  </si>
  <si>
    <t>* töflu raðað upp eftir gjaldskrá í 4. flokki</t>
  </si>
  <si>
    <t>* töflu raðað upp eftir gjaldskrá í 4. fl.</t>
  </si>
  <si>
    <t>4. flokkur - vorönn 5 mán *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</si>
</sst>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.0\ _k_r_._-;\-* #,##0.0\ _k_r_._-;_-* &quot;-&quot;??\ _k_r_._-;_-@_-"/>
    <numFmt numFmtId="167" formatCode="_-* #,##0\ _k_r_._-;\-* #,##0\ _k_r_._-;_-* &quot;-&quot;??\ _k_r_.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167" fontId="2" fillId="33" borderId="11" xfId="42" applyNumberFormat="1" applyFont="1" applyFill="1" applyBorder="1" applyAlignment="1">
      <alignment horizontal="center" vertical="center"/>
    </xf>
    <xf numFmtId="167" fontId="2" fillId="33" borderId="12" xfId="42" applyNumberFormat="1" applyFont="1" applyFill="1" applyBorder="1" applyAlignment="1">
      <alignment horizontal="center" vertical="center"/>
    </xf>
    <xf numFmtId="167" fontId="2" fillId="33" borderId="13" xfId="42" applyNumberFormat="1" applyFont="1" applyFill="1" applyBorder="1" applyAlignment="1">
      <alignment horizontal="center" vertical="center"/>
    </xf>
    <xf numFmtId="167" fontId="2" fillId="33" borderId="14" xfId="42" applyNumberFormat="1" applyFont="1" applyFill="1" applyBorder="1" applyAlignment="1">
      <alignment horizontal="center" vertical="center"/>
    </xf>
    <xf numFmtId="167" fontId="2" fillId="33" borderId="15" xfId="42" applyNumberFormat="1" applyFont="1" applyFill="1" applyBorder="1" applyAlignment="1">
      <alignment horizontal="center" vertical="center"/>
    </xf>
    <xf numFmtId="167" fontId="2" fillId="33" borderId="16" xfId="42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167" fontId="0" fillId="0" borderId="11" xfId="42" applyNumberFormat="1" applyFont="1" applyBorder="1" applyAlignment="1">
      <alignment horizontal="center" vertical="center"/>
    </xf>
    <xf numFmtId="167" fontId="0" fillId="0" borderId="20" xfId="42" applyNumberFormat="1" applyFont="1" applyBorder="1" applyAlignment="1">
      <alignment horizontal="center" vertical="center"/>
    </xf>
    <xf numFmtId="167" fontId="0" fillId="0" borderId="21" xfId="42" applyNumberFormat="1" applyFont="1" applyBorder="1" applyAlignment="1">
      <alignment horizontal="center" vertical="center"/>
    </xf>
    <xf numFmtId="167" fontId="0" fillId="0" borderId="13" xfId="42" applyNumberFormat="1" applyFont="1" applyBorder="1" applyAlignment="1">
      <alignment horizontal="center" vertical="center"/>
    </xf>
    <xf numFmtId="167" fontId="0" fillId="0" borderId="22" xfId="42" applyNumberFormat="1" applyFont="1" applyBorder="1" applyAlignment="1">
      <alignment horizontal="center" vertical="center"/>
    </xf>
    <xf numFmtId="167" fontId="0" fillId="0" borderId="23" xfId="42" applyNumberFormat="1" applyFont="1" applyBorder="1" applyAlignment="1">
      <alignment horizontal="center" vertical="center"/>
    </xf>
    <xf numFmtId="167" fontId="0" fillId="0" borderId="15" xfId="42" applyNumberFormat="1" applyFont="1" applyBorder="1" applyAlignment="1">
      <alignment horizontal="center" vertical="center"/>
    </xf>
    <xf numFmtId="167" fontId="0" fillId="0" borderId="24" xfId="42" applyNumberFormat="1" applyFont="1" applyBorder="1" applyAlignment="1">
      <alignment horizontal="center" vertical="center"/>
    </xf>
    <xf numFmtId="167" fontId="0" fillId="0" borderId="25" xfId="42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167" fontId="0" fillId="0" borderId="12" xfId="42" applyNumberFormat="1" applyFont="1" applyBorder="1" applyAlignment="1">
      <alignment horizontal="center" vertical="center"/>
    </xf>
    <xf numFmtId="167" fontId="0" fillId="0" borderId="14" xfId="42" applyNumberFormat="1" applyFont="1" applyBorder="1" applyAlignment="1">
      <alignment horizontal="center" vertical="center"/>
    </xf>
    <xf numFmtId="167" fontId="0" fillId="0" borderId="16" xfId="42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43.8515625" style="1" bestFit="1" customWidth="1"/>
    <col min="2" max="3" width="14.140625" style="0" bestFit="1" customWidth="1"/>
    <col min="4" max="4" width="12.8515625" style="0" bestFit="1" customWidth="1"/>
    <col min="5" max="5" width="10.57421875" style="0" bestFit="1" customWidth="1"/>
    <col min="6" max="6" width="14.140625" style="0" bestFit="1" customWidth="1"/>
    <col min="7" max="7" width="13.8515625" style="0" bestFit="1" customWidth="1"/>
    <col min="8" max="8" width="20.00390625" style="0" bestFit="1" customWidth="1"/>
    <col min="9" max="9" width="7.140625" style="0" customWidth="1"/>
    <col min="10" max="11" width="14.140625" style="0" bestFit="1" customWidth="1"/>
    <col min="12" max="12" width="12.8515625" style="0" bestFit="1" customWidth="1"/>
    <col min="13" max="13" width="10.57421875" style="0" bestFit="1" customWidth="1"/>
    <col min="14" max="14" width="14.140625" style="0" bestFit="1" customWidth="1"/>
    <col min="15" max="15" width="13.8515625" style="0" bestFit="1" customWidth="1"/>
    <col min="16" max="16" width="20.421875" style="0" bestFit="1" customWidth="1"/>
    <col min="17" max="17" width="13.421875" style="0" bestFit="1" customWidth="1"/>
    <col min="21" max="21" width="44.7109375" style="0" customWidth="1"/>
  </cols>
  <sheetData>
    <row r="1" spans="1:16" ht="39" customHeight="1" thickBot="1">
      <c r="A1" s="2" t="s">
        <v>18</v>
      </c>
      <c r="B1" s="9" t="s">
        <v>15</v>
      </c>
      <c r="C1" s="10" t="s">
        <v>16</v>
      </c>
      <c r="D1" s="10" t="s">
        <v>19</v>
      </c>
      <c r="E1" s="10">
        <v>2014</v>
      </c>
      <c r="F1" s="10" t="s">
        <v>17</v>
      </c>
      <c r="G1" s="11" t="s">
        <v>14</v>
      </c>
      <c r="H1" s="12" t="s">
        <v>22</v>
      </c>
      <c r="J1" s="13" t="s">
        <v>15</v>
      </c>
      <c r="K1" s="14" t="s">
        <v>16</v>
      </c>
      <c r="L1" s="14" t="s">
        <v>19</v>
      </c>
      <c r="M1" s="14">
        <v>2014</v>
      </c>
      <c r="N1" s="27" t="s">
        <v>17</v>
      </c>
      <c r="O1" s="15" t="s">
        <v>14</v>
      </c>
      <c r="P1" s="16" t="s">
        <v>21</v>
      </c>
    </row>
    <row r="2" spans="1:16" ht="25.5" customHeight="1">
      <c r="A2" s="31" t="s">
        <v>2</v>
      </c>
      <c r="B2" s="17"/>
      <c r="C2" s="18"/>
      <c r="D2" s="18"/>
      <c r="E2" s="18"/>
      <c r="F2" s="19">
        <v>42000</v>
      </c>
      <c r="G2" s="3">
        <f>F2/9</f>
        <v>4666.666666666667</v>
      </c>
      <c r="H2" s="4">
        <f aca="true" t="shared" si="0" ref="H2:H17">G2*5</f>
        <v>23333.333333333336</v>
      </c>
      <c r="J2" s="17"/>
      <c r="K2" s="18"/>
      <c r="L2" s="18"/>
      <c r="M2" s="18"/>
      <c r="N2" s="28">
        <v>34000</v>
      </c>
      <c r="O2" s="3">
        <f>N2/9</f>
        <v>3777.777777777778</v>
      </c>
      <c r="P2" s="4">
        <f aca="true" t="shared" si="1" ref="P2:P17">O2*5</f>
        <v>18888.88888888889</v>
      </c>
    </row>
    <row r="3" spans="1:16" ht="25.5" customHeight="1">
      <c r="A3" s="32" t="s">
        <v>1</v>
      </c>
      <c r="B3" s="20"/>
      <c r="C3" s="21"/>
      <c r="D3" s="21"/>
      <c r="E3" s="21"/>
      <c r="F3" s="22">
        <v>39000</v>
      </c>
      <c r="G3" s="5">
        <f>F3/8</f>
        <v>4875</v>
      </c>
      <c r="H3" s="6">
        <f t="shared" si="0"/>
        <v>24375</v>
      </c>
      <c r="J3" s="20"/>
      <c r="K3" s="21"/>
      <c r="L3" s="21"/>
      <c r="M3" s="21"/>
      <c r="N3" s="29">
        <v>33000</v>
      </c>
      <c r="O3" s="5">
        <f>N3/8</f>
        <v>4125</v>
      </c>
      <c r="P3" s="6">
        <f t="shared" si="1"/>
        <v>20625</v>
      </c>
    </row>
    <row r="4" spans="1:16" ht="25.5" customHeight="1">
      <c r="A4" s="26" t="s">
        <v>23</v>
      </c>
      <c r="B4" s="20"/>
      <c r="C4" s="21"/>
      <c r="D4" s="21"/>
      <c r="E4" s="21">
        <v>62000</v>
      </c>
      <c r="F4" s="22"/>
      <c r="G4" s="5">
        <f>E4/12</f>
        <v>5166.666666666667</v>
      </c>
      <c r="H4" s="6">
        <f t="shared" si="0"/>
        <v>25833.333333333336</v>
      </c>
      <c r="J4" s="20"/>
      <c r="K4" s="21"/>
      <c r="L4" s="21"/>
      <c r="M4" s="21">
        <v>58000</v>
      </c>
      <c r="N4" s="29"/>
      <c r="O4" s="5">
        <f>M4/12</f>
        <v>4833.333333333333</v>
      </c>
      <c r="P4" s="6">
        <f t="shared" si="1"/>
        <v>24166.666666666664</v>
      </c>
    </row>
    <row r="5" spans="1:16" ht="25.5" customHeight="1">
      <c r="A5" s="26" t="s">
        <v>13</v>
      </c>
      <c r="B5" s="20">
        <v>62600</v>
      </c>
      <c r="C5" s="21"/>
      <c r="D5" s="21"/>
      <c r="E5" s="21"/>
      <c r="F5" s="22"/>
      <c r="G5" s="5">
        <f>B5/12</f>
        <v>5216.666666666667</v>
      </c>
      <c r="H5" s="6">
        <f t="shared" si="0"/>
        <v>26083.333333333336</v>
      </c>
      <c r="J5" s="20">
        <f>54900</f>
        <v>54900</v>
      </c>
      <c r="K5" s="21"/>
      <c r="L5" s="21"/>
      <c r="M5" s="21"/>
      <c r="N5" s="29"/>
      <c r="O5" s="5">
        <f>J5/12</f>
        <v>4575</v>
      </c>
      <c r="P5" s="6">
        <f t="shared" si="1"/>
        <v>22875</v>
      </c>
    </row>
    <row r="6" spans="1:16" ht="25.5" customHeight="1">
      <c r="A6" s="26" t="s">
        <v>6</v>
      </c>
      <c r="B6" s="20"/>
      <c r="C6" s="21"/>
      <c r="D6" s="21"/>
      <c r="E6" s="21">
        <v>67000</v>
      </c>
      <c r="F6" s="22"/>
      <c r="G6" s="5">
        <f>E6/12</f>
        <v>5583.333333333333</v>
      </c>
      <c r="H6" s="6">
        <f t="shared" si="0"/>
        <v>27916.666666666664</v>
      </c>
      <c r="J6" s="20"/>
      <c r="K6" s="21"/>
      <c r="L6" s="21"/>
      <c r="M6" s="21">
        <v>56000</v>
      </c>
      <c r="N6" s="29"/>
      <c r="O6" s="5">
        <f>M6/12</f>
        <v>4666.666666666667</v>
      </c>
      <c r="P6" s="6">
        <f t="shared" si="1"/>
        <v>23333.333333333336</v>
      </c>
    </row>
    <row r="7" spans="1:16" ht="25.5" customHeight="1">
      <c r="A7" s="26" t="s">
        <v>8</v>
      </c>
      <c r="B7" s="20"/>
      <c r="C7" s="21"/>
      <c r="D7" s="21"/>
      <c r="E7" s="21">
        <f>67500</f>
        <v>67500</v>
      </c>
      <c r="F7" s="22"/>
      <c r="G7" s="5">
        <f>E7/12</f>
        <v>5625</v>
      </c>
      <c r="H7" s="6">
        <f t="shared" si="0"/>
        <v>28125</v>
      </c>
      <c r="J7" s="20"/>
      <c r="K7" s="21"/>
      <c r="L7" s="21"/>
      <c r="M7" s="21">
        <v>56800</v>
      </c>
      <c r="N7" s="29"/>
      <c r="O7" s="5">
        <f>M7/12</f>
        <v>4733.333333333333</v>
      </c>
      <c r="P7" s="6">
        <f t="shared" si="1"/>
        <v>23666.666666666664</v>
      </c>
    </row>
    <row r="8" spans="1:16" ht="25.5" customHeight="1">
      <c r="A8" s="26" t="s">
        <v>11</v>
      </c>
      <c r="B8" s="20"/>
      <c r="C8" s="21"/>
      <c r="D8" s="21"/>
      <c r="E8" s="21"/>
      <c r="F8" s="22"/>
      <c r="G8" s="5">
        <v>5650</v>
      </c>
      <c r="H8" s="6">
        <f t="shared" si="0"/>
        <v>28250</v>
      </c>
      <c r="J8" s="20"/>
      <c r="K8" s="21"/>
      <c r="L8" s="21"/>
      <c r="M8" s="21"/>
      <c r="N8" s="29"/>
      <c r="O8" s="5">
        <v>5650</v>
      </c>
      <c r="P8" s="6">
        <f t="shared" si="1"/>
        <v>28250</v>
      </c>
    </row>
    <row r="9" spans="1:16" ht="25.5" customHeight="1">
      <c r="A9" s="26" t="s">
        <v>4</v>
      </c>
      <c r="B9" s="20">
        <v>72000</v>
      </c>
      <c r="C9" s="21"/>
      <c r="D9" s="21"/>
      <c r="E9" s="21"/>
      <c r="F9" s="22"/>
      <c r="G9" s="5">
        <f>B9/12</f>
        <v>6000</v>
      </c>
      <c r="H9" s="6">
        <f t="shared" si="0"/>
        <v>30000</v>
      </c>
      <c r="J9" s="20">
        <v>69000</v>
      </c>
      <c r="K9" s="21"/>
      <c r="L9" s="21"/>
      <c r="M9" s="21"/>
      <c r="N9" s="29"/>
      <c r="O9" s="5">
        <f>J9/12</f>
        <v>5750</v>
      </c>
      <c r="P9" s="6">
        <f t="shared" si="1"/>
        <v>28750</v>
      </c>
    </row>
    <row r="10" spans="1:16" ht="25.5" customHeight="1">
      <c r="A10" s="26" t="s">
        <v>20</v>
      </c>
      <c r="B10" s="20"/>
      <c r="C10" s="21"/>
      <c r="D10" s="21"/>
      <c r="E10" s="21">
        <v>72000</v>
      </c>
      <c r="F10" s="22"/>
      <c r="G10" s="5">
        <f>E10/12</f>
        <v>6000</v>
      </c>
      <c r="H10" s="6">
        <f t="shared" si="0"/>
        <v>30000</v>
      </c>
      <c r="J10" s="20"/>
      <c r="K10" s="21"/>
      <c r="L10" s="21"/>
      <c r="M10" s="21">
        <v>62000</v>
      </c>
      <c r="N10" s="29"/>
      <c r="O10" s="5">
        <f>M10/12</f>
        <v>5166.666666666667</v>
      </c>
      <c r="P10" s="6">
        <f t="shared" si="1"/>
        <v>25833.333333333336</v>
      </c>
    </row>
    <row r="11" spans="1:16" ht="25.5" customHeight="1">
      <c r="A11" s="26" t="s">
        <v>5</v>
      </c>
      <c r="B11" s="20">
        <v>73000</v>
      </c>
      <c r="C11" s="21"/>
      <c r="D11" s="21"/>
      <c r="E11" s="21"/>
      <c r="F11" s="22"/>
      <c r="G11" s="5">
        <f>B11/12</f>
        <v>6083.333333333333</v>
      </c>
      <c r="H11" s="6">
        <f t="shared" si="0"/>
        <v>30416.666666666664</v>
      </c>
      <c r="J11" s="20">
        <v>57000</v>
      </c>
      <c r="K11" s="21"/>
      <c r="L11" s="21"/>
      <c r="M11" s="21"/>
      <c r="N11" s="29"/>
      <c r="O11" s="5">
        <f>J11/12</f>
        <v>4750</v>
      </c>
      <c r="P11" s="6">
        <f t="shared" si="1"/>
        <v>23750</v>
      </c>
    </row>
    <row r="12" spans="1:16" ht="25.5" customHeight="1">
      <c r="A12" s="26" t="s">
        <v>3</v>
      </c>
      <c r="B12" s="20">
        <v>74000</v>
      </c>
      <c r="C12" s="21"/>
      <c r="D12" s="21"/>
      <c r="E12" s="21"/>
      <c r="F12" s="22"/>
      <c r="G12" s="5">
        <f>B12/12</f>
        <v>6166.666666666667</v>
      </c>
      <c r="H12" s="6">
        <f t="shared" si="0"/>
        <v>30833.333333333336</v>
      </c>
      <c r="J12" s="20">
        <v>62000</v>
      </c>
      <c r="K12" s="21"/>
      <c r="L12" s="21"/>
      <c r="M12" s="21"/>
      <c r="N12" s="29"/>
      <c r="O12" s="5">
        <f>J12/12</f>
        <v>5166.666666666667</v>
      </c>
      <c r="P12" s="6">
        <f t="shared" si="1"/>
        <v>25833.333333333336</v>
      </c>
    </row>
    <row r="13" spans="1:16" ht="25.5" customHeight="1">
      <c r="A13" s="26" t="s">
        <v>7</v>
      </c>
      <c r="B13" s="20"/>
      <c r="C13" s="21"/>
      <c r="D13" s="21"/>
      <c r="E13" s="21">
        <f>55000+20000</f>
        <v>75000</v>
      </c>
      <c r="F13" s="22"/>
      <c r="G13" s="5">
        <f>E13/12</f>
        <v>6250</v>
      </c>
      <c r="H13" s="6">
        <f t="shared" si="0"/>
        <v>31250</v>
      </c>
      <c r="J13" s="20"/>
      <c r="K13" s="21"/>
      <c r="L13" s="21"/>
      <c r="M13" s="21">
        <v>60000</v>
      </c>
      <c r="N13" s="29"/>
      <c r="O13" s="5">
        <f>M13/12</f>
        <v>5000</v>
      </c>
      <c r="P13" s="6">
        <f t="shared" si="1"/>
        <v>25000</v>
      </c>
    </row>
    <row r="14" spans="1:16" ht="25.5" customHeight="1">
      <c r="A14" s="26" t="s">
        <v>10</v>
      </c>
      <c r="B14" s="20"/>
      <c r="C14" s="21">
        <v>72000</v>
      </c>
      <c r="D14" s="21"/>
      <c r="E14" s="21"/>
      <c r="F14" s="22"/>
      <c r="G14" s="5">
        <f>C14/11</f>
        <v>6545.454545454545</v>
      </c>
      <c r="H14" s="6">
        <f t="shared" si="0"/>
        <v>32727.272727272724</v>
      </c>
      <c r="J14" s="20"/>
      <c r="K14" s="21">
        <v>61000</v>
      </c>
      <c r="L14" s="21"/>
      <c r="M14" s="21"/>
      <c r="N14" s="29"/>
      <c r="O14" s="5">
        <f>K14/11</f>
        <v>5545.454545454545</v>
      </c>
      <c r="P14" s="6">
        <f t="shared" si="1"/>
        <v>27727.272727272724</v>
      </c>
    </row>
    <row r="15" spans="1:16" ht="25.5" customHeight="1">
      <c r="A15" s="26" t="s">
        <v>9</v>
      </c>
      <c r="B15" s="20"/>
      <c r="C15" s="21"/>
      <c r="D15" s="21"/>
      <c r="E15" s="21">
        <v>80000</v>
      </c>
      <c r="F15" s="22"/>
      <c r="G15" s="5">
        <f>E15/12</f>
        <v>6666.666666666667</v>
      </c>
      <c r="H15" s="6">
        <f t="shared" si="0"/>
        <v>33333.333333333336</v>
      </c>
      <c r="J15" s="20"/>
      <c r="K15" s="21"/>
      <c r="L15" s="21"/>
      <c r="M15" s="21">
        <v>70000</v>
      </c>
      <c r="N15" s="29"/>
      <c r="O15" s="5">
        <f>M15/12</f>
        <v>5833.333333333333</v>
      </c>
      <c r="P15" s="6">
        <f t="shared" si="1"/>
        <v>29166.666666666664</v>
      </c>
    </row>
    <row r="16" spans="1:16" ht="25.5" customHeight="1">
      <c r="A16" s="26" t="s">
        <v>12</v>
      </c>
      <c r="B16" s="20">
        <v>82200</v>
      </c>
      <c r="C16" s="21"/>
      <c r="D16" s="21"/>
      <c r="E16" s="21"/>
      <c r="F16" s="22"/>
      <c r="G16" s="5">
        <f>B16/12</f>
        <v>6850</v>
      </c>
      <c r="H16" s="6">
        <f t="shared" si="0"/>
        <v>34250</v>
      </c>
      <c r="J16" s="20">
        <v>69800</v>
      </c>
      <c r="K16" s="21"/>
      <c r="L16" s="21"/>
      <c r="M16" s="21"/>
      <c r="N16" s="29"/>
      <c r="O16" s="5">
        <f>J16/12</f>
        <v>5816.666666666667</v>
      </c>
      <c r="P16" s="6">
        <f t="shared" si="1"/>
        <v>29083.333333333336</v>
      </c>
    </row>
    <row r="17" spans="1:16" ht="25.5" customHeight="1" thickBot="1">
      <c r="A17" s="33" t="s">
        <v>0</v>
      </c>
      <c r="B17" s="23"/>
      <c r="C17" s="24"/>
      <c r="D17" s="24"/>
      <c r="E17" s="24">
        <v>88000</v>
      </c>
      <c r="F17" s="25"/>
      <c r="G17" s="7">
        <f>E17/12</f>
        <v>7333.333333333333</v>
      </c>
      <c r="H17" s="8">
        <f t="shared" si="0"/>
        <v>36666.666666666664</v>
      </c>
      <c r="J17" s="23"/>
      <c r="K17" s="24"/>
      <c r="L17" s="24"/>
      <c r="M17" s="24">
        <v>80000</v>
      </c>
      <c r="N17" s="30"/>
      <c r="O17" s="7">
        <f>M17/12</f>
        <v>6666.666666666667</v>
      </c>
      <c r="P17" s="8">
        <f t="shared" si="1"/>
        <v>33333.333333333336</v>
      </c>
    </row>
    <row r="18" ht="12.75">
      <c r="A18" s="36" t="s">
        <v>24</v>
      </c>
    </row>
    <row r="19" ht="12.75">
      <c r="A19" s="34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130" zoomScaleNormal="130" zoomScalePageLayoutView="0" workbookViewId="0" topLeftCell="A1">
      <selection activeCell="A1" sqref="A1:C18"/>
    </sheetView>
  </sheetViews>
  <sheetFormatPr defaultColWidth="9.140625" defaultRowHeight="12.75"/>
  <cols>
    <col min="1" max="1" width="41.00390625" style="0" bestFit="1" customWidth="1"/>
    <col min="2" max="3" width="15.28125" style="0" customWidth="1"/>
  </cols>
  <sheetData>
    <row r="1" spans="1:3" ht="26.25" thickBot="1">
      <c r="A1" s="37" t="s">
        <v>18</v>
      </c>
      <c r="B1" s="16" t="s">
        <v>26</v>
      </c>
      <c r="C1" s="16" t="s">
        <v>21</v>
      </c>
    </row>
    <row r="2" spans="1:3" ht="15.75">
      <c r="A2" s="31" t="s">
        <v>2</v>
      </c>
      <c r="B2" s="4">
        <v>23333.333333333336</v>
      </c>
      <c r="C2" s="4">
        <v>18888.88888888889</v>
      </c>
    </row>
    <row r="3" spans="1:3" ht="15.75">
      <c r="A3" s="32" t="s">
        <v>1</v>
      </c>
      <c r="B3" s="6">
        <v>24375</v>
      </c>
      <c r="C3" s="6">
        <v>20625</v>
      </c>
    </row>
    <row r="4" spans="1:3" ht="15.75">
      <c r="A4" s="26" t="s">
        <v>23</v>
      </c>
      <c r="B4" s="6">
        <v>25833.333333333336</v>
      </c>
      <c r="C4" s="6">
        <v>24166.666666666664</v>
      </c>
    </row>
    <row r="5" spans="1:3" ht="15.75">
      <c r="A5" s="26" t="s">
        <v>13</v>
      </c>
      <c r="B5" s="6">
        <v>26083.333333333336</v>
      </c>
      <c r="C5" s="6">
        <v>22875</v>
      </c>
    </row>
    <row r="6" spans="1:3" ht="15.75">
      <c r="A6" s="26" t="s">
        <v>6</v>
      </c>
      <c r="B6" s="6">
        <v>27916.666666666664</v>
      </c>
      <c r="C6" s="6">
        <v>23333.333333333336</v>
      </c>
    </row>
    <row r="7" spans="1:3" ht="15.75">
      <c r="A7" s="26" t="s">
        <v>8</v>
      </c>
      <c r="B7" s="6">
        <v>28125</v>
      </c>
      <c r="C7" s="6">
        <v>23666.666666666664</v>
      </c>
    </row>
    <row r="8" spans="1:3" ht="15.75">
      <c r="A8" s="26" t="s">
        <v>11</v>
      </c>
      <c r="B8" s="6">
        <v>28250</v>
      </c>
      <c r="C8" s="6">
        <v>28250</v>
      </c>
    </row>
    <row r="9" spans="1:3" ht="15.75">
      <c r="A9" s="26" t="s">
        <v>4</v>
      </c>
      <c r="B9" s="6">
        <v>30000</v>
      </c>
      <c r="C9" s="6">
        <v>28750</v>
      </c>
    </row>
    <row r="10" spans="1:3" ht="15.75">
      <c r="A10" s="26" t="s">
        <v>20</v>
      </c>
      <c r="B10" s="6">
        <v>30000</v>
      </c>
      <c r="C10" s="6">
        <v>25833.333333333336</v>
      </c>
    </row>
    <row r="11" spans="1:3" ht="15.75">
      <c r="A11" s="26" t="s">
        <v>5</v>
      </c>
      <c r="B11" s="6">
        <v>30416.666666666664</v>
      </c>
      <c r="C11" s="6">
        <v>23750</v>
      </c>
    </row>
    <row r="12" spans="1:3" ht="15.75">
      <c r="A12" s="26" t="s">
        <v>3</v>
      </c>
      <c r="B12" s="6">
        <v>30833.333333333336</v>
      </c>
      <c r="C12" s="6">
        <v>25833.333333333336</v>
      </c>
    </row>
    <row r="13" spans="1:3" ht="15.75">
      <c r="A13" s="26" t="s">
        <v>7</v>
      </c>
      <c r="B13" s="6">
        <v>31250</v>
      </c>
      <c r="C13" s="6">
        <v>25000</v>
      </c>
    </row>
    <row r="14" spans="1:3" ht="15.75">
      <c r="A14" s="26" t="s">
        <v>10</v>
      </c>
      <c r="B14" s="6">
        <v>32727.272727272724</v>
      </c>
      <c r="C14" s="6">
        <v>27727.272727272724</v>
      </c>
    </row>
    <row r="15" spans="1:3" ht="15.75">
      <c r="A15" s="26" t="s">
        <v>9</v>
      </c>
      <c r="B15" s="6">
        <v>33333.333333333336</v>
      </c>
      <c r="C15" s="6">
        <v>29166.666666666664</v>
      </c>
    </row>
    <row r="16" spans="1:3" ht="15.75">
      <c r="A16" s="26" t="s">
        <v>12</v>
      </c>
      <c r="B16" s="6">
        <v>34250</v>
      </c>
      <c r="C16" s="6">
        <v>29083.333333333336</v>
      </c>
    </row>
    <row r="17" spans="1:3" ht="16.5" thickBot="1">
      <c r="A17" s="33" t="s">
        <v>0</v>
      </c>
      <c r="B17" s="8">
        <v>36666.666666666664</v>
      </c>
      <c r="C17" s="8">
        <v>33333.333333333336</v>
      </c>
    </row>
    <row r="18" ht="12.75">
      <c r="A18" s="3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2014-01-28T11:36:25Z</cp:lastPrinted>
  <dcterms:created xsi:type="dcterms:W3CDTF">2006-06-08T11:29:48Z</dcterms:created>
  <dcterms:modified xsi:type="dcterms:W3CDTF">2014-02-04T09:38:09Z</dcterms:modified>
  <cp:category/>
  <cp:version/>
  <cp:contentType/>
  <cp:contentStatus/>
</cp:coreProperties>
</file>