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0" yWindow="0" windowWidth="28800" windowHeight="12135"/>
  </bookViews>
  <sheets>
    <sheet name="tilbúið" sheetId="4" r:id="rId1"/>
  </sheets>
  <definedNames>
    <definedName name="_xlnm.Print_Area" localSheetId="0">tilbúið!$A$1:$N$83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4" l="1"/>
  <c r="L83" i="4"/>
  <c r="J82" i="4"/>
  <c r="L82" i="4"/>
  <c r="J80" i="4"/>
  <c r="L80" i="4"/>
  <c r="J79" i="4"/>
  <c r="L79" i="4"/>
  <c r="J78" i="4"/>
  <c r="L78" i="4"/>
  <c r="J76" i="4"/>
  <c r="L76" i="4"/>
  <c r="J75" i="4"/>
  <c r="L75" i="4"/>
  <c r="J73" i="4"/>
  <c r="L73" i="4"/>
  <c r="J72" i="4"/>
  <c r="L72" i="4"/>
  <c r="J71" i="4"/>
  <c r="L71" i="4"/>
  <c r="J70" i="4"/>
  <c r="L70" i="4"/>
  <c r="J69" i="4"/>
  <c r="L69" i="4"/>
  <c r="J68" i="4"/>
  <c r="L68" i="4"/>
  <c r="J66" i="4"/>
  <c r="L66" i="4"/>
  <c r="J65" i="4"/>
  <c r="L65" i="4"/>
  <c r="J64" i="4"/>
  <c r="L64" i="4"/>
  <c r="J62" i="4"/>
  <c r="L62" i="4"/>
  <c r="J61" i="4"/>
  <c r="L61" i="4"/>
  <c r="J60" i="4"/>
  <c r="L60" i="4"/>
  <c r="J59" i="4"/>
  <c r="L59" i="4"/>
  <c r="J58" i="4"/>
  <c r="L58" i="4"/>
  <c r="J57" i="4"/>
  <c r="L57" i="4"/>
  <c r="J56" i="4"/>
  <c r="L56" i="4"/>
  <c r="J55" i="4"/>
  <c r="L55" i="4"/>
  <c r="J53" i="4"/>
  <c r="L53" i="4"/>
  <c r="J52" i="4"/>
  <c r="L52" i="4"/>
  <c r="J51" i="4"/>
  <c r="L51" i="4"/>
  <c r="J50" i="4"/>
  <c r="L50" i="4"/>
  <c r="J48" i="4"/>
  <c r="L48" i="4"/>
  <c r="J47" i="4"/>
  <c r="L47" i="4"/>
  <c r="J46" i="4"/>
  <c r="L46" i="4"/>
  <c r="J45" i="4"/>
  <c r="L45" i="4"/>
  <c r="J44" i="4"/>
  <c r="L44" i="4"/>
  <c r="J42" i="4"/>
  <c r="L42" i="4"/>
  <c r="L41" i="4"/>
  <c r="J41" i="4"/>
  <c r="L40" i="4"/>
  <c r="J40" i="4"/>
  <c r="L39" i="4"/>
  <c r="J39" i="4"/>
  <c r="L38" i="4"/>
  <c r="J38" i="4"/>
  <c r="L37" i="4"/>
  <c r="J37" i="4"/>
  <c r="L36" i="4"/>
  <c r="J36" i="4"/>
  <c r="L34" i="4"/>
  <c r="J34" i="4"/>
  <c r="L33" i="4"/>
  <c r="J33" i="4"/>
  <c r="L32" i="4"/>
  <c r="J32" i="4"/>
  <c r="L31" i="4"/>
  <c r="J31" i="4"/>
  <c r="L30" i="4"/>
  <c r="J30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0" i="4"/>
  <c r="J20" i="4"/>
  <c r="L19" i="4"/>
  <c r="J19" i="4"/>
  <c r="L18" i="4"/>
  <c r="J18" i="4"/>
  <c r="L17" i="4"/>
  <c r="J17" i="4"/>
  <c r="L16" i="4"/>
  <c r="J16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L5" i="4"/>
  <c r="J5" i="4"/>
  <c r="L4" i="4"/>
  <c r="J4" i="4"/>
  <c r="L3" i="4"/>
  <c r="J3" i="4"/>
  <c r="I3" i="4"/>
  <c r="K3" i="4"/>
  <c r="I8" i="4"/>
  <c r="K8" i="4"/>
  <c r="I14" i="4"/>
  <c r="K14" i="4"/>
  <c r="I20" i="4"/>
  <c r="K20" i="4"/>
  <c r="I27" i="4"/>
  <c r="K27" i="4"/>
  <c r="I32" i="4"/>
  <c r="K32" i="4"/>
  <c r="I38" i="4"/>
  <c r="K38" i="4"/>
  <c r="I44" i="4"/>
  <c r="K44" i="4"/>
  <c r="I50" i="4"/>
  <c r="K50" i="4"/>
  <c r="I53" i="4"/>
  <c r="K53" i="4"/>
  <c r="I57" i="4"/>
  <c r="K57" i="4"/>
  <c r="I61" i="4"/>
  <c r="K61" i="4"/>
  <c r="I66" i="4"/>
  <c r="K66" i="4"/>
  <c r="I70" i="4"/>
  <c r="K70" i="4"/>
  <c r="I76" i="4"/>
  <c r="K76" i="4"/>
  <c r="M76" i="4" s="1"/>
  <c r="I82" i="4"/>
  <c r="K82" i="4"/>
  <c r="I10" i="4"/>
  <c r="K10" i="4"/>
  <c r="I23" i="4"/>
  <c r="K23" i="4"/>
  <c r="I40" i="4"/>
  <c r="K40" i="4"/>
  <c r="I6" i="4"/>
  <c r="K6" i="4"/>
  <c r="I12" i="4"/>
  <c r="K12" i="4"/>
  <c r="I18" i="4"/>
  <c r="K18" i="4"/>
  <c r="I25" i="4"/>
  <c r="K25" i="4"/>
  <c r="I31" i="4"/>
  <c r="K31" i="4"/>
  <c r="I37" i="4"/>
  <c r="K37" i="4"/>
  <c r="I42" i="4"/>
  <c r="K42" i="4"/>
  <c r="I48" i="4"/>
  <c r="K48" i="4"/>
  <c r="I52" i="4"/>
  <c r="K52" i="4"/>
  <c r="I56" i="4"/>
  <c r="K56" i="4"/>
  <c r="I60" i="4"/>
  <c r="K60" i="4"/>
  <c r="I65" i="4"/>
  <c r="K65" i="4"/>
  <c r="I69" i="4"/>
  <c r="K69" i="4"/>
  <c r="I73" i="4"/>
  <c r="K73" i="4"/>
  <c r="I80" i="4"/>
  <c r="K80" i="4"/>
  <c r="I7" i="4"/>
  <c r="K7" i="4"/>
  <c r="I19" i="4"/>
  <c r="K19" i="4"/>
  <c r="I33" i="4"/>
  <c r="K33" i="4"/>
  <c r="I5" i="4"/>
  <c r="K5" i="4"/>
  <c r="I16" i="4"/>
  <c r="K16" i="4"/>
  <c r="I24" i="4"/>
  <c r="K24" i="4"/>
  <c r="I36" i="4"/>
  <c r="K36" i="4"/>
  <c r="I47" i="4"/>
  <c r="K47" i="4"/>
  <c r="I55" i="4"/>
  <c r="K55" i="4"/>
  <c r="I64" i="4"/>
  <c r="K64" i="4"/>
  <c r="M64" i="4" s="1"/>
  <c r="I72" i="4"/>
  <c r="K72" i="4"/>
  <c r="M72" i="4" s="1"/>
  <c r="I79" i="4"/>
  <c r="K79" i="4"/>
  <c r="M79" i="4" s="1"/>
  <c r="I9" i="4"/>
  <c r="K9" i="4"/>
  <c r="I17" i="4"/>
  <c r="K17" i="4"/>
  <c r="I28" i="4"/>
  <c r="K28" i="4"/>
  <c r="I39" i="4"/>
  <c r="K39" i="4"/>
  <c r="I51" i="4"/>
  <c r="K51" i="4"/>
  <c r="I58" i="4"/>
  <c r="K58" i="4"/>
  <c r="I68" i="4"/>
  <c r="K68" i="4"/>
  <c r="I26" i="4"/>
  <c r="K26" i="4"/>
  <c r="I11" i="4"/>
  <c r="K11" i="4"/>
  <c r="I29" i="4"/>
  <c r="K29" i="4"/>
  <c r="I41" i="4"/>
  <c r="K41" i="4"/>
  <c r="I59" i="4"/>
  <c r="K59" i="4"/>
  <c r="I75" i="4"/>
  <c r="K75" i="4"/>
  <c r="I83" i="4"/>
  <c r="K83" i="4"/>
  <c r="M83" i="4" s="1"/>
  <c r="I30" i="4"/>
  <c r="K30" i="4"/>
  <c r="I4" i="4"/>
  <c r="K4" i="4"/>
  <c r="I22" i="4"/>
  <c r="K22" i="4"/>
  <c r="I34" i="4"/>
  <c r="K34" i="4"/>
  <c r="I46" i="4"/>
  <c r="K46" i="4"/>
  <c r="I62" i="4"/>
  <c r="K62" i="4"/>
  <c r="M62" i="4" s="1"/>
  <c r="I71" i="4"/>
  <c r="K71" i="4"/>
  <c r="I78" i="4"/>
  <c r="K78" i="4"/>
  <c r="I13" i="4"/>
  <c r="K13" i="4"/>
  <c r="I45" i="4"/>
  <c r="K45" i="4"/>
  <c r="M13" i="4" l="1"/>
  <c r="M11" i="4"/>
  <c r="M26" i="4"/>
  <c r="M39" i="4"/>
  <c r="M28" i="4"/>
  <c r="M17" i="4"/>
  <c r="M9" i="4"/>
  <c r="M37" i="4"/>
  <c r="M31" i="4"/>
  <c r="M25" i="4"/>
  <c r="M18" i="4"/>
  <c r="M12" i="4"/>
  <c r="M6" i="4"/>
  <c r="M40" i="4"/>
  <c r="M23" i="4"/>
  <c r="M10" i="4"/>
  <c r="M45" i="4"/>
  <c r="M78" i="4"/>
  <c r="M71" i="4"/>
  <c r="M73" i="4"/>
  <c r="M69" i="4"/>
  <c r="M65" i="4"/>
  <c r="M60" i="4"/>
  <c r="M56" i="4"/>
  <c r="M82" i="4"/>
  <c r="M34" i="4"/>
  <c r="M22" i="4"/>
  <c r="M4" i="4"/>
  <c r="M30" i="4"/>
  <c r="M41" i="4"/>
  <c r="M29" i="4"/>
  <c r="M36" i="4"/>
  <c r="M24" i="4"/>
  <c r="M16" i="4"/>
  <c r="M5" i="4"/>
  <c r="M33" i="4"/>
  <c r="M19" i="4"/>
  <c r="M7" i="4"/>
  <c r="M38" i="4"/>
  <c r="M32" i="4"/>
  <c r="M27" i="4"/>
  <c r="M20" i="4"/>
  <c r="M14" i="4"/>
  <c r="M8" i="4"/>
  <c r="M3" i="4"/>
  <c r="M68" i="4"/>
  <c r="M58" i="4"/>
  <c r="M51" i="4"/>
  <c r="M44" i="4"/>
  <c r="M46" i="4"/>
  <c r="M75" i="4"/>
  <c r="M59" i="4"/>
  <c r="M55" i="4"/>
  <c r="M47" i="4"/>
  <c r="M80" i="4"/>
  <c r="M52" i="4"/>
  <c r="M48" i="4"/>
  <c r="M42" i="4"/>
  <c r="M70" i="4"/>
  <c r="M66" i="4"/>
  <c r="M61" i="4"/>
  <c r="M57" i="4"/>
  <c r="M53" i="4"/>
  <c r="M50" i="4"/>
</calcChain>
</file>

<file path=xl/sharedStrings.xml><?xml version="1.0" encoding="utf-8"?>
<sst xmlns="http://schemas.openxmlformats.org/spreadsheetml/2006/main" count="211" uniqueCount="98">
  <si>
    <t xml:space="preserve">Bóksala Stúdenta </t>
  </si>
  <si>
    <t>Íslensk skáldverk</t>
  </si>
  <si>
    <t>Þýdd skáldverk</t>
  </si>
  <si>
    <t>Ljóð og leikrit</t>
  </si>
  <si>
    <t>Matur og drykkur</t>
  </si>
  <si>
    <t>Listir og ljósmyndir</t>
  </si>
  <si>
    <t>Ævisögur og endurminningar</t>
  </si>
  <si>
    <t>Fræði og bækur almenns efnis</t>
  </si>
  <si>
    <t>Útivist, íþróttir og tómstundir</t>
  </si>
  <si>
    <t>Forlagið Fiskislóð</t>
  </si>
  <si>
    <t>Krónan                    Lindum</t>
  </si>
  <si>
    <t>Samkaup Úrval Hafnarfirði</t>
  </si>
  <si>
    <t xml:space="preserve">Fjöldi </t>
  </si>
  <si>
    <t>Meðalverð</t>
  </si>
  <si>
    <t>Hæsta verð</t>
  </si>
  <si>
    <t>Lægsta verð</t>
  </si>
  <si>
    <t>Munur á hæsta og lægsta verði</t>
  </si>
  <si>
    <t xml:space="preserve">Verð </t>
  </si>
  <si>
    <t>e</t>
  </si>
  <si>
    <t>em</t>
  </si>
  <si>
    <t>Íslenskar barnabækur</t>
  </si>
  <si>
    <t xml:space="preserve">Frozen hárbókin. Uppáhaldsgreiðslur Önnu og Elsu.  64 bls. Edda útgáfa. </t>
  </si>
  <si>
    <t>Fuglaþrugl og naflakrafl. Höf; Sigrún Eldjárn og Þórarin Eldjárn. 56 bls. Forlagið, Vaka, Helgafell</t>
  </si>
  <si>
    <t>Gula spjaldið í Gautaborg. Höf; Gunnar Helgason. 340 bls. Forlagið, Mál og menning</t>
  </si>
  <si>
    <t>Leikjabók Latabæjar. Höf; Magnús Scheving. 64 bls. Söögur útgáfa</t>
  </si>
  <si>
    <t>Leitin að geislasteininum. Höf; Iðun Steinsdóttir. 98 bls. Salka</t>
  </si>
  <si>
    <t>Lítil kraftaverk. Höf; Huginn Þór Grétarsdóttir. 54 bls. Óðinsauga Útgáfa</t>
  </si>
  <si>
    <t>Núi &amp; Nía. Höf; Lína Rut Wilberg og Þorgrímur Þráinsson. NB forlag.  IB</t>
  </si>
  <si>
    <t xml:space="preserve">Skrímslakisi, bók nr 8. Höf; JÁ, KG og RH. 27 bls. Forlagið - Mál og menning. </t>
  </si>
  <si>
    <t>Vísindabók Villa 2. Höf; Vilhelm Anton Jónsson. 97 bls. Forlagið - JPV útgáfa</t>
  </si>
  <si>
    <t>Þín eigin þjóðasaga. Höf; Ævar Þór Beniediktsson. 311 bls. Forlagið - Mál og menning</t>
  </si>
  <si>
    <t>Þýddar barnabækur</t>
  </si>
  <si>
    <t xml:space="preserve">Bert og freistingarnar. Höf SO og AJ. 140 bls. Bókaforlagið Bifröst. </t>
  </si>
  <si>
    <t>Hvar er Valli? Hollywood. Höf; MH. 27 bls. Forlagið - JPV útgáfa</t>
  </si>
  <si>
    <t xml:space="preserve">Krakka Atlas. Glæsileg kortabók með 120 gluggum. 14 bls. Setberg bókaútgáfa. </t>
  </si>
  <si>
    <t>Paddington, Bíósaga. 40 bls. Salka</t>
  </si>
  <si>
    <t>Skúli skelfir og draugarnir. Höf; FS. 76 bls. Forlagið - JPV útgáfa</t>
  </si>
  <si>
    <t>Víkingarnir, norrænir sæfarar og vígamenn. 80 bls. Forlagið - JPV útgáfa</t>
  </si>
  <si>
    <t>Ævintæyri H.C Andersen. Þýð; Steingrímur Steinþórsson. 198 bls. Skrudda</t>
  </si>
  <si>
    <t>Ungmennabækur</t>
  </si>
  <si>
    <t>Hafnfirðingabrandarinn. Höf; Bryndís Björgvinsdóttir. 432 bls. Forlagið, Vaka Helgafell</t>
  </si>
  <si>
    <t>Hjálp. Höf; Þorgrímur Þráinsson. 208 bls. Forlagið, Mál og menning</t>
  </si>
  <si>
    <t>Maðurinn sem hataði börn. Höf; Þórarinn Leifsson. 250 bls. Forlagið, Mál og menning</t>
  </si>
  <si>
    <t>Arfleið. Höf; Veroniva Roth. 503 bls. Björt bókaútgáfa</t>
  </si>
  <si>
    <t>Rauð sem blóð. Höf; Salla Simukka. 240 bls. Forlagið, Vaka Helgafell</t>
  </si>
  <si>
    <t>Beinahúsið. Höf; Guðrún Guðlaugsdóttir. 196 bls. GPA</t>
  </si>
  <si>
    <t>DNA. Höf; Yrsa Sigurðardóttir. 350 bls. Veröld</t>
  </si>
  <si>
    <t>Englaryk. Höf; Guðrún Eva Mínervudóttir. 262 bls. Forlagið, JPV útgáfa</t>
  </si>
  <si>
    <t>Gæðakonur. Höf; Steinun Sigurðardóttir. 230 bls. Bjartur</t>
  </si>
  <si>
    <t>Kamp Knox. Höf; Arnaldur Indriðason. 232 bls. Forlagið, Vaka Helgafell</t>
  </si>
  <si>
    <t>Kata. Höf; Steinar Bragi. 515 bls. Forlagið, Mál og menning</t>
  </si>
  <si>
    <t>Litlu dauðarnir. Höf; Stefán Máni. 340 bls. Sögur átgáfa</t>
  </si>
  <si>
    <t>Ókyrrð. Höf; Jón Óttar Ólafsson. 292 bls. Bjartur</t>
  </si>
  <si>
    <t>Skálmöld. Höf; Einar Kárason. 192 bls. Forlagið, Mál og menning</t>
  </si>
  <si>
    <t>Snjór í myrkri. Höf; Sigurjón Magnússon. 174 bls. Ugla</t>
  </si>
  <si>
    <t>Til. Höf; Snorri Snorrason. 170 bls. Sögur útgáfa</t>
  </si>
  <si>
    <t>Táningabók. Höf; Sigurður Pálsson. 288 bls. Forlagið, JPV útgáfa</t>
  </si>
  <si>
    <t>Að gæta bróður míns. Höf; Antti Tuomainen. 213 bls. Forlagið - Mál og menning</t>
  </si>
  <si>
    <t xml:space="preserve">Leynierindrekinn. Höf; Joseph Conrad. 320 bls. Ugla </t>
  </si>
  <si>
    <t>Náðarstund. Höf; Hannah Kent. 353 bls. Forlagið - JPV útgáfa</t>
  </si>
  <si>
    <t>Æska. Höf; Lev Tolstoj. 160 bls. Ugla</t>
  </si>
  <si>
    <t>Drápa. Höf; Gerður Kristný. 96 bls. Forlagið, Mál og menning</t>
  </si>
  <si>
    <t>Kok. Höf; Kristín Eiríksdóttir. 118 bls. Forlagið - JPV útgáfa</t>
  </si>
  <si>
    <t>Tautar og raular. Höf; Þórarinn eldjárn. 87 bls. Forlagið - Vaka Helgafell</t>
  </si>
  <si>
    <t>Yahya Hassan. Höf; Yahya Hassan. 169 bls. Forlagið - Mál og menning</t>
  </si>
  <si>
    <t>Taktu betri ljósmyndir. Höf; George Lange. 320 bls. Almenna bókfélagið</t>
  </si>
  <si>
    <t>Saga, ættfræði og héraðslýsingar</t>
  </si>
  <si>
    <t>Kríníka úr Biskupstungum. Höf; Bjarni Harðarson. 192 bls. Bókaútgáfan Sæmundur</t>
  </si>
  <si>
    <t xml:space="preserve">Örnefni í Mjóafirði. Höf; Vilhjámur Hjálmarsson. 286 bls. Bókaútgáfan Hólar. </t>
  </si>
  <si>
    <t>Hallgrímur Pétursson. Höf; Karl Sigurbjörnsson. 32 bls. Ugla</t>
  </si>
  <si>
    <t>Útistöður. Höf; Margrét Tryggvadóttir. 157 bls. Hansen og synir</t>
  </si>
  <si>
    <t>Biblíumatur. Höf; Svavar Alfreð Jónsson. 149 bls. Bókaútgáfan Hólar</t>
  </si>
  <si>
    <t>Bjór. Umhverfis jörðina á 120 tegundum. 258 bls. Crymogea</t>
  </si>
  <si>
    <t>Frozen matreiðslubókin. Siggi Hall. 152 bls. Edda útgáfa</t>
  </si>
  <si>
    <t>Heilsudrykkir Hildar. Höf; Hildur Halldórsdóttir. 111 bls. Óðinsauga Útgáfa</t>
  </si>
  <si>
    <t>MMM… Höf; Marta María Jónasdóttir. 232 bls. Forlagið, Vaka Helgafell</t>
  </si>
  <si>
    <t>Stóra alifuglabókin. Höf; Úlfar Finnbjörnsson. 256 bls. Salka</t>
  </si>
  <si>
    <t>Læknirinn í eldhúsinu. Veislan endalausa. 488 bls. Sögur útgáfa</t>
  </si>
  <si>
    <t>Sveitasæla. Góður matur - gott líf. 251 bls. Veröld</t>
  </si>
  <si>
    <t>Hallgerður. Höf; Guðni Ágústsson. 113 bls. Veröld</t>
  </si>
  <si>
    <t xml:space="preserve">Hvar er Mómó. Höf; Andrew Knapp. 140 bls. Bókafélagið </t>
  </si>
  <si>
    <t>Í köldu stríði. Höf; Styrmir Gunnarsson. 285 bls. Veröld</t>
  </si>
  <si>
    <t>Kjaftað um kynlíf. Höf; Sigríður Dögg Arnardóttir. 268 bls. IÐNÚ útgáfa</t>
  </si>
  <si>
    <t>Orð að sönnu. Íslenskir málshættir og orðskviðir. 736 bls. Forlagið</t>
  </si>
  <si>
    <t>Orðbragð. Höf; BÞ, BVS. 192 bls. Forlagið</t>
  </si>
  <si>
    <t>155 Ísland. Höf; Páll Ásgeir Ásgeirsson. 336 bls. Forlagið - Mál og menning</t>
  </si>
  <si>
    <t>Litlu skrímslin - skemmtilegt dýraprjón á yngstu börnin. 143 bls. Forlagið - Vaka Helgafell</t>
  </si>
  <si>
    <t>Verðkönnun ASÍ á jólabókum 2. desember 2014</t>
  </si>
  <si>
    <t>Síðasti galdrameistarinn. Höf; Ármann Jakobsson. 194 bls. Forlagið - Jpv útgáfa</t>
  </si>
  <si>
    <t>Nála - riddarasaga. Höf; Eva Þengilsdóttir. 32 bls. Salka</t>
  </si>
  <si>
    <t xml:space="preserve">Sveitin í sálinni. Búskapur og ræktun í Reykjavík 1930-1970. Höf; Eggert Þór Bernhardsson. 312 bls. Forlagið - JPV útgáfa. </t>
  </si>
  <si>
    <t>Þarf ég að deyja ef ég vill ekki lifa. Höf; Óttar Guðmundsson. 189 bls. Forlagið - JPV útgáfa</t>
  </si>
  <si>
    <t>Lífríki Íslands. Höf; Snorri Baldursson. 408 bls. Forlagið</t>
  </si>
  <si>
    <t>Út í vitann. Höf; Virginia Woolf. Þýð; Herdís Hreiðarsdóttir. 328 bls. Ugla</t>
  </si>
  <si>
    <t>Nettó                               Mjódd</t>
  </si>
  <si>
    <t>Bónus             Korputorgi</t>
  </si>
  <si>
    <t xml:space="preserve">Bestu barnadabrandararnir. Höf, ýmsir. 80 bls. Bókaútgáfan Hólar. </t>
  </si>
  <si>
    <t>Hagkaup                Skeifan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</si>
</sst>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Garamond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Fill="1"/>
    <xf numFmtId="0" fontId="5" fillId="0" borderId="4" xfId="0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center" textRotation="90" wrapText="1"/>
    </xf>
    <xf numFmtId="0" fontId="5" fillId="0" borderId="6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3" borderId="4" xfId="0" applyFont="1" applyFill="1" applyBorder="1" applyAlignment="1">
      <alignment horizontal="center" textRotation="90" wrapText="1"/>
    </xf>
    <xf numFmtId="0" fontId="5" fillId="4" borderId="5" xfId="0" applyFont="1" applyFill="1" applyBorder="1" applyAlignment="1">
      <alignment horizontal="center" textRotation="90" wrapText="1"/>
    </xf>
    <xf numFmtId="0" fontId="5" fillId="5" borderId="5" xfId="0" applyFont="1" applyFill="1" applyBorder="1" applyAlignment="1">
      <alignment horizontal="center" textRotation="90" wrapText="1"/>
    </xf>
    <xf numFmtId="0" fontId="5" fillId="3" borderId="6" xfId="0" applyFont="1" applyFill="1" applyBorder="1" applyAlignment="1">
      <alignment horizontal="center" textRotation="90" wrapText="1"/>
    </xf>
    <xf numFmtId="0" fontId="6" fillId="0" borderId="0" xfId="0" applyFont="1" applyAlignment="1">
      <alignment horizontal="center" wrapText="1"/>
    </xf>
    <xf numFmtId="0" fontId="0" fillId="0" borderId="0" xfId="0" applyFill="1"/>
    <xf numFmtId="0" fontId="7" fillId="0" borderId="11" xfId="0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9" fontId="7" fillId="0" borderId="10" xfId="2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164" fontId="7" fillId="0" borderId="3" xfId="1" applyNumberFormat="1" applyFont="1" applyFill="1" applyBorder="1" applyAlignment="1">
      <alignment horizontal="center" vertical="center"/>
    </xf>
    <xf numFmtId="164" fontId="7" fillId="0" borderId="13" xfId="1" applyNumberFormat="1" applyFont="1" applyFill="1" applyBorder="1" applyAlignment="1">
      <alignment horizontal="center" vertical="center"/>
    </xf>
    <xf numFmtId="164" fontId="8" fillId="0" borderId="13" xfId="1" applyNumberFormat="1" applyFont="1" applyBorder="1" applyAlignment="1">
      <alignment horizontal="center" vertical="center"/>
    </xf>
    <xf numFmtId="164" fontId="7" fillId="0" borderId="14" xfId="1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4" borderId="17" xfId="0" applyNumberFormat="1" applyFont="1" applyFill="1" applyBorder="1" applyAlignment="1">
      <alignment horizontal="center" vertical="center"/>
    </xf>
    <xf numFmtId="3" fontId="7" fillId="5" borderId="17" xfId="0" applyNumberFormat="1" applyFont="1" applyFill="1" applyBorder="1" applyAlignment="1">
      <alignment horizontal="center" vertical="center"/>
    </xf>
    <xf numFmtId="9" fontId="7" fillId="0" borderId="18" xfId="2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133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2362200</xdr:colOff>
      <xdr:row>0</xdr:row>
      <xdr:rowOff>160243</xdr:rowOff>
    </xdr:from>
    <xdr:to>
      <xdr:col>0</xdr:col>
      <xdr:colOff>3374092</xdr:colOff>
      <xdr:row>0</xdr:row>
      <xdr:rowOff>975378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62200" y="160243"/>
          <a:ext cx="1011892" cy="815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zoomScaleNormal="100" workbookViewId="0">
      <selection activeCell="A7" sqref="A7"/>
    </sheetView>
  </sheetViews>
  <sheetFormatPr defaultRowHeight="15.75" x14ac:dyDescent="0.25"/>
  <cols>
    <col min="1" max="1" width="66.28515625" style="1" customWidth="1"/>
    <col min="2" max="2" width="12.7109375" bestFit="1" customWidth="1"/>
    <col min="3" max="3" width="11.42578125" bestFit="1" customWidth="1"/>
    <col min="4" max="6" width="12.7109375" bestFit="1" customWidth="1"/>
    <col min="7" max="8" width="11.42578125" bestFit="1" customWidth="1"/>
    <col min="9" max="9" width="4.140625" bestFit="1" customWidth="1"/>
    <col min="10" max="10" width="8.85546875" bestFit="1" customWidth="1"/>
    <col min="11" max="12" width="8.28515625" bestFit="1" customWidth="1"/>
    <col min="13" max="13" width="8.85546875" bestFit="1" customWidth="1"/>
    <col min="14" max="14" width="3.42578125" customWidth="1"/>
  </cols>
  <sheetData>
    <row r="1" spans="1:14" ht="98.25" customHeight="1" thickBot="1" x14ac:dyDescent="0.3">
      <c r="A1" s="51" t="s">
        <v>87</v>
      </c>
      <c r="B1" s="2" t="s">
        <v>9</v>
      </c>
      <c r="C1" s="3" t="s">
        <v>0</v>
      </c>
      <c r="D1" s="3" t="s">
        <v>94</v>
      </c>
      <c r="E1" s="3" t="s">
        <v>97</v>
      </c>
      <c r="F1" s="3" t="s">
        <v>95</v>
      </c>
      <c r="G1" s="3" t="s">
        <v>10</v>
      </c>
      <c r="H1" s="4" t="s">
        <v>11</v>
      </c>
      <c r="I1" s="5" t="s">
        <v>12</v>
      </c>
      <c r="J1" s="6" t="s">
        <v>13</v>
      </c>
      <c r="K1" s="7" t="s">
        <v>14</v>
      </c>
      <c r="L1" s="8" t="s">
        <v>15</v>
      </c>
      <c r="M1" s="9" t="s">
        <v>16</v>
      </c>
      <c r="N1" s="10"/>
    </row>
    <row r="2" spans="1:14" ht="19.5" thickBot="1" x14ac:dyDescent="0.3">
      <c r="A2" s="34" t="s">
        <v>1</v>
      </c>
      <c r="B2" s="35" t="s">
        <v>17</v>
      </c>
      <c r="C2" s="36" t="s">
        <v>17</v>
      </c>
      <c r="D2" s="36" t="s">
        <v>17</v>
      </c>
      <c r="E2" s="36" t="s">
        <v>17</v>
      </c>
      <c r="F2" s="36" t="s">
        <v>17</v>
      </c>
      <c r="G2" s="36" t="s">
        <v>17</v>
      </c>
      <c r="H2" s="37" t="s">
        <v>17</v>
      </c>
      <c r="I2" s="38"/>
      <c r="J2" s="39"/>
      <c r="K2" s="40"/>
      <c r="L2" s="40"/>
      <c r="M2" s="41"/>
      <c r="N2" s="11"/>
    </row>
    <row r="3" spans="1:14" x14ac:dyDescent="0.25">
      <c r="A3" s="31" t="s">
        <v>45</v>
      </c>
      <c r="B3" s="17">
        <v>2890</v>
      </c>
      <c r="C3" s="18">
        <v>2750</v>
      </c>
      <c r="D3" s="18" t="s">
        <v>18</v>
      </c>
      <c r="E3" s="18">
        <v>3299</v>
      </c>
      <c r="F3" s="19">
        <v>2254</v>
      </c>
      <c r="G3" s="18" t="s">
        <v>18</v>
      </c>
      <c r="H3" s="20" t="s">
        <v>18</v>
      </c>
      <c r="I3" s="12">
        <f t="shared" ref="I3:I14" si="0">COUNT(B3:H3)</f>
        <v>4</v>
      </c>
      <c r="J3" s="13">
        <f t="shared" ref="J3:J14" si="1">AVERAGE(B3:H3)</f>
        <v>2798.25</v>
      </c>
      <c r="K3" s="14">
        <f t="shared" ref="K3:K14" si="2">MAX(B3:H3)</f>
        <v>3299</v>
      </c>
      <c r="L3" s="15">
        <f t="shared" ref="L3:L14" si="3">MIN(B3:H3)</f>
        <v>2254</v>
      </c>
      <c r="M3" s="16">
        <f>(K3-L3)/L3</f>
        <v>0.46362023070097602</v>
      </c>
    </row>
    <row r="4" spans="1:14" x14ac:dyDescent="0.25">
      <c r="A4" s="31" t="s">
        <v>46</v>
      </c>
      <c r="B4" s="17">
        <v>5690</v>
      </c>
      <c r="C4" s="18">
        <v>4495</v>
      </c>
      <c r="D4" s="18">
        <v>4874</v>
      </c>
      <c r="E4" s="18">
        <v>4999</v>
      </c>
      <c r="F4" s="19">
        <v>3998</v>
      </c>
      <c r="G4" s="18">
        <v>3999</v>
      </c>
      <c r="H4" s="20">
        <v>5198</v>
      </c>
      <c r="I4" s="12">
        <f t="shared" si="0"/>
        <v>7</v>
      </c>
      <c r="J4" s="13">
        <f t="shared" si="1"/>
        <v>4750.4285714285716</v>
      </c>
      <c r="K4" s="14">
        <f t="shared" si="2"/>
        <v>5690</v>
      </c>
      <c r="L4" s="15">
        <f t="shared" si="3"/>
        <v>3998</v>
      </c>
      <c r="M4" s="16">
        <f t="shared" ref="M4:M48" si="4">(K4-L4)/L4</f>
        <v>0.42321160580290146</v>
      </c>
    </row>
    <row r="5" spans="1:14" ht="31.5" x14ac:dyDescent="0.25">
      <c r="A5" s="31" t="s">
        <v>47</v>
      </c>
      <c r="B5" s="17">
        <v>5690</v>
      </c>
      <c r="C5" s="18">
        <v>4995</v>
      </c>
      <c r="D5" s="18">
        <v>4874</v>
      </c>
      <c r="E5" s="18">
        <v>5299</v>
      </c>
      <c r="F5" s="19">
        <v>4379</v>
      </c>
      <c r="G5" s="18">
        <v>4399</v>
      </c>
      <c r="H5" s="20" t="s">
        <v>19</v>
      </c>
      <c r="I5" s="12">
        <f t="shared" si="0"/>
        <v>6</v>
      </c>
      <c r="J5" s="13">
        <f t="shared" si="1"/>
        <v>4939.333333333333</v>
      </c>
      <c r="K5" s="14">
        <f t="shared" si="2"/>
        <v>5690</v>
      </c>
      <c r="L5" s="15">
        <f t="shared" si="3"/>
        <v>4379</v>
      </c>
      <c r="M5" s="16">
        <f t="shared" si="4"/>
        <v>0.29938342087234526</v>
      </c>
    </row>
    <row r="6" spans="1:14" x14ac:dyDescent="0.25">
      <c r="A6" s="31" t="s">
        <v>48</v>
      </c>
      <c r="B6" s="17">
        <v>5590</v>
      </c>
      <c r="C6" s="18">
        <v>4795</v>
      </c>
      <c r="D6" s="18">
        <v>4874</v>
      </c>
      <c r="E6" s="18">
        <v>5299</v>
      </c>
      <c r="F6" s="19">
        <v>4579</v>
      </c>
      <c r="G6" s="18">
        <v>4599</v>
      </c>
      <c r="H6" s="20" t="s">
        <v>19</v>
      </c>
      <c r="I6" s="12">
        <f t="shared" si="0"/>
        <v>6</v>
      </c>
      <c r="J6" s="13">
        <f t="shared" si="1"/>
        <v>4956</v>
      </c>
      <c r="K6" s="14">
        <f t="shared" si="2"/>
        <v>5590</v>
      </c>
      <c r="L6" s="15">
        <f t="shared" si="3"/>
        <v>4579</v>
      </c>
      <c r="M6" s="16">
        <f t="shared" si="4"/>
        <v>0.22079056562568247</v>
      </c>
    </row>
    <row r="7" spans="1:14" ht="31.5" x14ac:dyDescent="0.25">
      <c r="A7" s="31" t="s">
        <v>49</v>
      </c>
      <c r="B7" s="17">
        <v>5690</v>
      </c>
      <c r="C7" s="18">
        <v>4495</v>
      </c>
      <c r="D7" s="18">
        <v>4874</v>
      </c>
      <c r="E7" s="18">
        <v>5399</v>
      </c>
      <c r="F7" s="19">
        <v>4098</v>
      </c>
      <c r="G7" s="18">
        <v>3999</v>
      </c>
      <c r="H7" s="20">
        <v>5198</v>
      </c>
      <c r="I7" s="12">
        <f t="shared" si="0"/>
        <v>7</v>
      </c>
      <c r="J7" s="13">
        <f t="shared" si="1"/>
        <v>4821.8571428571431</v>
      </c>
      <c r="K7" s="14">
        <f t="shared" si="2"/>
        <v>5690</v>
      </c>
      <c r="L7" s="15">
        <f t="shared" si="3"/>
        <v>3999</v>
      </c>
      <c r="M7" s="16">
        <f t="shared" si="4"/>
        <v>0.42285571392848215</v>
      </c>
    </row>
    <row r="8" spans="1:14" x14ac:dyDescent="0.25">
      <c r="A8" s="31" t="s">
        <v>50</v>
      </c>
      <c r="B8" s="17">
        <v>5690</v>
      </c>
      <c r="C8" s="18">
        <v>4995</v>
      </c>
      <c r="D8" s="18">
        <v>4874</v>
      </c>
      <c r="E8" s="18">
        <v>4999</v>
      </c>
      <c r="F8" s="19">
        <v>4395</v>
      </c>
      <c r="G8" s="18">
        <v>4399</v>
      </c>
      <c r="H8" s="20">
        <v>5198</v>
      </c>
      <c r="I8" s="12">
        <f t="shared" si="0"/>
        <v>7</v>
      </c>
      <c r="J8" s="13">
        <f t="shared" si="1"/>
        <v>4935.7142857142853</v>
      </c>
      <c r="K8" s="14">
        <f t="shared" si="2"/>
        <v>5690</v>
      </c>
      <c r="L8" s="15">
        <f t="shared" si="3"/>
        <v>4395</v>
      </c>
      <c r="M8" s="16">
        <f t="shared" si="4"/>
        <v>0.29465301478953354</v>
      </c>
    </row>
    <row r="9" spans="1:14" ht="18.75" x14ac:dyDescent="0.3">
      <c r="A9" s="31" t="s">
        <v>51</v>
      </c>
      <c r="B9" s="17">
        <v>5190</v>
      </c>
      <c r="C9" s="18">
        <v>4995</v>
      </c>
      <c r="D9" s="18">
        <v>4874</v>
      </c>
      <c r="E9" s="18">
        <v>4999</v>
      </c>
      <c r="F9" s="19">
        <v>4219</v>
      </c>
      <c r="G9" s="18">
        <v>4220</v>
      </c>
      <c r="H9" s="20" t="s">
        <v>18</v>
      </c>
      <c r="I9" s="12">
        <f t="shared" si="0"/>
        <v>6</v>
      </c>
      <c r="J9" s="13">
        <f t="shared" si="1"/>
        <v>4749.5</v>
      </c>
      <c r="K9" s="14">
        <f t="shared" si="2"/>
        <v>5190</v>
      </c>
      <c r="L9" s="15">
        <f t="shared" si="3"/>
        <v>4219</v>
      </c>
      <c r="M9" s="16">
        <f t="shared" si="4"/>
        <v>0.230149324484475</v>
      </c>
      <c r="N9" s="21"/>
    </row>
    <row r="10" spans="1:14" x14ac:dyDescent="0.25">
      <c r="A10" s="31" t="s">
        <v>52</v>
      </c>
      <c r="B10" s="17">
        <v>5590</v>
      </c>
      <c r="C10" s="18">
        <v>5840</v>
      </c>
      <c r="D10" s="18">
        <v>4874</v>
      </c>
      <c r="E10" s="18">
        <v>5699</v>
      </c>
      <c r="F10" s="19">
        <v>4579</v>
      </c>
      <c r="G10" s="18">
        <v>4599</v>
      </c>
      <c r="H10" s="20" t="s">
        <v>18</v>
      </c>
      <c r="I10" s="12">
        <f t="shared" si="0"/>
        <v>6</v>
      </c>
      <c r="J10" s="13">
        <f t="shared" si="1"/>
        <v>5196.833333333333</v>
      </c>
      <c r="K10" s="14">
        <f t="shared" si="2"/>
        <v>5840</v>
      </c>
      <c r="L10" s="15">
        <f t="shared" si="3"/>
        <v>4579</v>
      </c>
      <c r="M10" s="16">
        <f t="shared" si="4"/>
        <v>0.27538763922253767</v>
      </c>
    </row>
    <row r="11" spans="1:14" x14ac:dyDescent="0.25">
      <c r="A11" s="31" t="s">
        <v>53</v>
      </c>
      <c r="B11" s="17">
        <v>5590</v>
      </c>
      <c r="C11" s="18">
        <v>4995</v>
      </c>
      <c r="D11" s="18">
        <v>3968</v>
      </c>
      <c r="E11" s="18">
        <v>4599</v>
      </c>
      <c r="F11" s="19">
        <v>3995</v>
      </c>
      <c r="G11" s="18">
        <v>3999</v>
      </c>
      <c r="H11" s="20">
        <v>5038</v>
      </c>
      <c r="I11" s="12">
        <f t="shared" si="0"/>
        <v>7</v>
      </c>
      <c r="J11" s="13">
        <f t="shared" si="1"/>
        <v>4597.7142857142853</v>
      </c>
      <c r="K11" s="14">
        <f t="shared" si="2"/>
        <v>5590</v>
      </c>
      <c r="L11" s="15">
        <f t="shared" si="3"/>
        <v>3968</v>
      </c>
      <c r="M11" s="16">
        <f t="shared" si="4"/>
        <v>0.40877016129032256</v>
      </c>
    </row>
    <row r="12" spans="1:14" x14ac:dyDescent="0.25">
      <c r="A12" s="31" t="s">
        <v>54</v>
      </c>
      <c r="B12" s="17">
        <v>4690</v>
      </c>
      <c r="C12" s="18">
        <v>4950</v>
      </c>
      <c r="D12" s="18">
        <v>4124</v>
      </c>
      <c r="E12" s="18">
        <v>4399</v>
      </c>
      <c r="F12" s="19">
        <v>3795</v>
      </c>
      <c r="G12" s="18">
        <v>4119</v>
      </c>
      <c r="H12" s="20" t="s">
        <v>18</v>
      </c>
      <c r="I12" s="12">
        <f t="shared" si="0"/>
        <v>6</v>
      </c>
      <c r="J12" s="13">
        <f t="shared" si="1"/>
        <v>4346.166666666667</v>
      </c>
      <c r="K12" s="14">
        <f t="shared" si="2"/>
        <v>4950</v>
      </c>
      <c r="L12" s="15">
        <f t="shared" si="3"/>
        <v>3795</v>
      </c>
      <c r="M12" s="16">
        <f t="shared" si="4"/>
        <v>0.30434782608695654</v>
      </c>
    </row>
    <row r="13" spans="1:14" x14ac:dyDescent="0.25">
      <c r="A13" s="31" t="s">
        <v>55</v>
      </c>
      <c r="B13" s="17">
        <v>4990</v>
      </c>
      <c r="C13" s="18">
        <v>4595</v>
      </c>
      <c r="D13" s="18">
        <v>4124</v>
      </c>
      <c r="E13" s="18">
        <v>4999</v>
      </c>
      <c r="F13" s="19">
        <v>3841</v>
      </c>
      <c r="G13" s="18" t="s">
        <v>18</v>
      </c>
      <c r="H13" s="20" t="s">
        <v>18</v>
      </c>
      <c r="I13" s="12">
        <f t="shared" si="0"/>
        <v>5</v>
      </c>
      <c r="J13" s="13">
        <f t="shared" si="1"/>
        <v>4509.8</v>
      </c>
      <c r="K13" s="14">
        <f t="shared" si="2"/>
        <v>4999</v>
      </c>
      <c r="L13" s="15">
        <f t="shared" si="3"/>
        <v>3841</v>
      </c>
      <c r="M13" s="16">
        <f t="shared" si="4"/>
        <v>0.30148398854464981</v>
      </c>
    </row>
    <row r="14" spans="1:14" ht="16.5" thickBot="1" x14ac:dyDescent="0.3">
      <c r="A14" s="31" t="s">
        <v>56</v>
      </c>
      <c r="B14" s="17">
        <v>5690</v>
      </c>
      <c r="C14" s="18">
        <v>4995</v>
      </c>
      <c r="D14" s="18">
        <v>4874</v>
      </c>
      <c r="E14" s="18">
        <v>5099</v>
      </c>
      <c r="F14" s="19">
        <v>4395</v>
      </c>
      <c r="G14" s="18">
        <v>4396</v>
      </c>
      <c r="H14" s="20" t="s">
        <v>18</v>
      </c>
      <c r="I14" s="12">
        <f t="shared" si="0"/>
        <v>6</v>
      </c>
      <c r="J14" s="13">
        <f t="shared" si="1"/>
        <v>4908.166666666667</v>
      </c>
      <c r="K14" s="14">
        <f t="shared" si="2"/>
        <v>5690</v>
      </c>
      <c r="L14" s="15">
        <f t="shared" si="3"/>
        <v>4395</v>
      </c>
      <c r="M14" s="16">
        <f t="shared" si="4"/>
        <v>0.29465301478953354</v>
      </c>
    </row>
    <row r="15" spans="1:14" ht="19.5" thickBot="1" x14ac:dyDescent="0.3">
      <c r="A15" s="34" t="s">
        <v>2</v>
      </c>
      <c r="B15" s="35"/>
      <c r="C15" s="36"/>
      <c r="D15" s="36"/>
      <c r="E15" s="36"/>
      <c r="F15" s="36"/>
      <c r="G15" s="36"/>
      <c r="H15" s="37"/>
      <c r="I15" s="38"/>
      <c r="J15" s="39"/>
      <c r="K15" s="40"/>
      <c r="L15" s="40"/>
      <c r="M15" s="41"/>
    </row>
    <row r="16" spans="1:14" ht="31.5" x14ac:dyDescent="0.3">
      <c r="A16" s="32" t="s">
        <v>57</v>
      </c>
      <c r="B16" s="17">
        <v>2990</v>
      </c>
      <c r="C16" s="18">
        <v>2960</v>
      </c>
      <c r="D16" s="18">
        <v>2474</v>
      </c>
      <c r="E16" s="18">
        <v>3299</v>
      </c>
      <c r="F16" s="19" t="s">
        <v>18</v>
      </c>
      <c r="G16" s="18" t="s">
        <v>18</v>
      </c>
      <c r="H16" s="20" t="s">
        <v>18</v>
      </c>
      <c r="I16" s="12">
        <f>COUNT(B16:H16)</f>
        <v>4</v>
      </c>
      <c r="J16" s="13">
        <f>AVERAGE(B16:H16)</f>
        <v>2930.75</v>
      </c>
      <c r="K16" s="14">
        <f>MAX(B16:H16)</f>
        <v>3299</v>
      </c>
      <c r="L16" s="15">
        <f>MIN(B16:H16)</f>
        <v>2474</v>
      </c>
      <c r="M16" s="16">
        <f t="shared" si="4"/>
        <v>0.33346806790622474</v>
      </c>
      <c r="N16" s="21"/>
    </row>
    <row r="17" spans="1:13" x14ac:dyDescent="0.25">
      <c r="A17" s="31" t="s">
        <v>58</v>
      </c>
      <c r="B17" s="17">
        <v>2890</v>
      </c>
      <c r="C17" s="18">
        <v>2970</v>
      </c>
      <c r="D17" s="18">
        <v>2474</v>
      </c>
      <c r="E17" s="18">
        <v>3299</v>
      </c>
      <c r="F17" s="19" t="s">
        <v>18</v>
      </c>
      <c r="G17" s="18" t="s">
        <v>18</v>
      </c>
      <c r="H17" s="20" t="s">
        <v>18</v>
      </c>
      <c r="I17" s="12">
        <f>COUNT(B17:H17)</f>
        <v>4</v>
      </c>
      <c r="J17" s="13">
        <f>AVERAGE(B17:H17)</f>
        <v>2908.25</v>
      </c>
      <c r="K17" s="14">
        <f>MAX(B17:H17)</f>
        <v>3299</v>
      </c>
      <c r="L17" s="15">
        <f>MIN(B17:H17)</f>
        <v>2474</v>
      </c>
      <c r="M17" s="16">
        <f t="shared" si="4"/>
        <v>0.33346806790622474</v>
      </c>
    </row>
    <row r="18" spans="1:13" x14ac:dyDescent="0.25">
      <c r="A18" s="31" t="s">
        <v>59</v>
      </c>
      <c r="B18" s="17">
        <v>5290</v>
      </c>
      <c r="C18" s="18">
        <v>5390</v>
      </c>
      <c r="D18" s="18">
        <v>4499</v>
      </c>
      <c r="E18" s="18">
        <v>4999</v>
      </c>
      <c r="F18" s="19">
        <v>4298</v>
      </c>
      <c r="G18" s="18">
        <v>4399</v>
      </c>
      <c r="H18" s="20">
        <v>4798</v>
      </c>
      <c r="I18" s="12">
        <f>COUNT(B18:H18)</f>
        <v>7</v>
      </c>
      <c r="J18" s="13">
        <f>AVERAGE(B18:H18)</f>
        <v>4810.4285714285716</v>
      </c>
      <c r="K18" s="14">
        <f>MAX(B18:H18)</f>
        <v>5390</v>
      </c>
      <c r="L18" s="15">
        <f>MIN(B18:H18)</f>
        <v>4298</v>
      </c>
      <c r="M18" s="16">
        <f t="shared" si="4"/>
        <v>0.25407166123778502</v>
      </c>
    </row>
    <row r="19" spans="1:13" ht="31.5" x14ac:dyDescent="0.25">
      <c r="A19" s="31" t="s">
        <v>93</v>
      </c>
      <c r="B19" s="17">
        <v>2990</v>
      </c>
      <c r="C19" s="18">
        <v>3150</v>
      </c>
      <c r="D19" s="18">
        <v>2624</v>
      </c>
      <c r="E19" s="18">
        <v>3299</v>
      </c>
      <c r="F19" s="19" t="s">
        <v>18</v>
      </c>
      <c r="G19" s="18" t="s">
        <v>18</v>
      </c>
      <c r="H19" s="20" t="s">
        <v>18</v>
      </c>
      <c r="I19" s="12">
        <f>COUNT(B19:H19)</f>
        <v>4</v>
      </c>
      <c r="J19" s="13">
        <f>AVERAGE(B19:H19)</f>
        <v>3015.75</v>
      </c>
      <c r="K19" s="14">
        <f>MAX(B19:H19)</f>
        <v>3299</v>
      </c>
      <c r="L19" s="15">
        <f>MIN(B19:H19)</f>
        <v>2624</v>
      </c>
      <c r="M19" s="16">
        <f t="shared" si="4"/>
        <v>0.25724085365853661</v>
      </c>
    </row>
    <row r="20" spans="1:13" ht="16.5" thickBot="1" x14ac:dyDescent="0.3">
      <c r="A20" s="33" t="s">
        <v>60</v>
      </c>
      <c r="B20" s="17">
        <v>2590</v>
      </c>
      <c r="C20" s="18">
        <v>2695</v>
      </c>
      <c r="D20" s="18">
        <v>2249</v>
      </c>
      <c r="E20" s="18">
        <v>2999</v>
      </c>
      <c r="F20" s="19" t="s">
        <v>18</v>
      </c>
      <c r="G20" s="18" t="s">
        <v>18</v>
      </c>
      <c r="H20" s="20" t="s">
        <v>18</v>
      </c>
      <c r="I20" s="12">
        <f>COUNT(B20:H20)</f>
        <v>4</v>
      </c>
      <c r="J20" s="13">
        <f>AVERAGE(B20:H20)</f>
        <v>2633.25</v>
      </c>
      <c r="K20" s="14">
        <f>MAX(B20:H20)</f>
        <v>2999</v>
      </c>
      <c r="L20" s="15">
        <f>MIN(B20:H20)</f>
        <v>2249</v>
      </c>
      <c r="M20" s="16">
        <f t="shared" si="4"/>
        <v>0.33348154735437974</v>
      </c>
    </row>
    <row r="21" spans="1:13" ht="19.5" thickBot="1" x14ac:dyDescent="0.3">
      <c r="A21" s="49" t="s">
        <v>20</v>
      </c>
      <c r="B21" s="42"/>
      <c r="C21" s="43"/>
      <c r="D21" s="43"/>
      <c r="E21" s="43"/>
      <c r="F21" s="43"/>
      <c r="G21" s="43"/>
      <c r="H21" s="44"/>
      <c r="I21" s="45"/>
      <c r="J21" s="46"/>
      <c r="K21" s="47"/>
      <c r="L21" s="47"/>
      <c r="M21" s="48"/>
    </row>
    <row r="22" spans="1:13" x14ac:dyDescent="0.25">
      <c r="A22" s="31" t="s">
        <v>96</v>
      </c>
      <c r="B22" s="17">
        <v>1190</v>
      </c>
      <c r="C22" s="18">
        <v>1160</v>
      </c>
      <c r="D22" s="18">
        <v>974</v>
      </c>
      <c r="E22" s="18">
        <v>1299</v>
      </c>
      <c r="F22" s="19">
        <v>869</v>
      </c>
      <c r="G22" s="18">
        <v>870</v>
      </c>
      <c r="H22" s="20" t="s">
        <v>18</v>
      </c>
      <c r="I22" s="12">
        <f t="shared" ref="I22:I34" si="5">COUNT(B22:H22)</f>
        <v>6</v>
      </c>
      <c r="J22" s="13">
        <f t="shared" ref="J22:J34" si="6">AVERAGE(B22:H22)</f>
        <v>1060.3333333333333</v>
      </c>
      <c r="K22" s="14">
        <f t="shared" ref="K22:K34" si="7">MAX(B22:H22)</f>
        <v>1299</v>
      </c>
      <c r="L22" s="15">
        <f t="shared" ref="L22:L34" si="8">MIN(B22:H22)</f>
        <v>869</v>
      </c>
      <c r="M22" s="16">
        <f t="shared" si="4"/>
        <v>0.49482163406214041</v>
      </c>
    </row>
    <row r="23" spans="1:13" ht="31.5" x14ac:dyDescent="0.25">
      <c r="A23" s="31" t="s">
        <v>21</v>
      </c>
      <c r="B23" s="17">
        <v>2990</v>
      </c>
      <c r="C23" s="18">
        <v>3140</v>
      </c>
      <c r="D23" s="18">
        <v>2699</v>
      </c>
      <c r="E23" s="18">
        <v>2899</v>
      </c>
      <c r="F23" s="19">
        <v>2289</v>
      </c>
      <c r="G23" s="18" t="s">
        <v>18</v>
      </c>
      <c r="H23" s="20">
        <v>2878</v>
      </c>
      <c r="I23" s="12">
        <f t="shared" si="5"/>
        <v>6</v>
      </c>
      <c r="J23" s="13">
        <f t="shared" si="6"/>
        <v>2815.8333333333335</v>
      </c>
      <c r="K23" s="14">
        <f t="shared" si="7"/>
        <v>3140</v>
      </c>
      <c r="L23" s="15">
        <f t="shared" si="8"/>
        <v>2289</v>
      </c>
      <c r="M23" s="16">
        <f t="shared" si="4"/>
        <v>0.37177806902577543</v>
      </c>
    </row>
    <row r="24" spans="1:13" ht="31.5" x14ac:dyDescent="0.25">
      <c r="A24" s="31" t="s">
        <v>22</v>
      </c>
      <c r="B24" s="17">
        <v>2990</v>
      </c>
      <c r="C24" s="18">
        <v>3140</v>
      </c>
      <c r="D24" s="18">
        <v>2624</v>
      </c>
      <c r="E24" s="18">
        <v>2999</v>
      </c>
      <c r="F24" s="19">
        <v>2398</v>
      </c>
      <c r="G24" s="18">
        <v>2499</v>
      </c>
      <c r="H24" s="20" t="s">
        <v>18</v>
      </c>
      <c r="I24" s="12">
        <f t="shared" si="5"/>
        <v>6</v>
      </c>
      <c r="J24" s="13">
        <f t="shared" si="6"/>
        <v>2775</v>
      </c>
      <c r="K24" s="14">
        <f t="shared" si="7"/>
        <v>3140</v>
      </c>
      <c r="L24" s="15">
        <f t="shared" si="8"/>
        <v>2398</v>
      </c>
      <c r="M24" s="16">
        <f t="shared" si="4"/>
        <v>0.30942452043369473</v>
      </c>
    </row>
    <row r="25" spans="1:13" ht="31.5" x14ac:dyDescent="0.25">
      <c r="A25" s="31" t="s">
        <v>23</v>
      </c>
      <c r="B25" s="17">
        <v>3390</v>
      </c>
      <c r="C25" s="18">
        <v>3495</v>
      </c>
      <c r="D25" s="18">
        <v>3149</v>
      </c>
      <c r="E25" s="18">
        <v>3299</v>
      </c>
      <c r="F25" s="19">
        <v>2959</v>
      </c>
      <c r="G25" s="18">
        <v>2999</v>
      </c>
      <c r="H25" s="20">
        <v>3358</v>
      </c>
      <c r="I25" s="12">
        <f t="shared" si="5"/>
        <v>7</v>
      </c>
      <c r="J25" s="13">
        <f t="shared" si="6"/>
        <v>3235.5714285714284</v>
      </c>
      <c r="K25" s="14">
        <f t="shared" si="7"/>
        <v>3495</v>
      </c>
      <c r="L25" s="15">
        <f t="shared" si="8"/>
        <v>2959</v>
      </c>
      <c r="M25" s="16">
        <f t="shared" si="4"/>
        <v>0.1811422777965529</v>
      </c>
    </row>
    <row r="26" spans="1:13" x14ac:dyDescent="0.25">
      <c r="A26" s="31" t="s">
        <v>24</v>
      </c>
      <c r="B26" s="17">
        <v>2590</v>
      </c>
      <c r="C26" s="18">
        <v>2475</v>
      </c>
      <c r="D26" s="18" t="s">
        <v>18</v>
      </c>
      <c r="E26" s="18">
        <v>2599</v>
      </c>
      <c r="F26" s="19">
        <v>1749</v>
      </c>
      <c r="G26" s="18">
        <v>1999</v>
      </c>
      <c r="H26" s="20" t="s">
        <v>18</v>
      </c>
      <c r="I26" s="12">
        <f t="shared" si="5"/>
        <v>5</v>
      </c>
      <c r="J26" s="13">
        <f t="shared" si="6"/>
        <v>2282.4</v>
      </c>
      <c r="K26" s="14">
        <f t="shared" si="7"/>
        <v>2599</v>
      </c>
      <c r="L26" s="15">
        <f t="shared" si="8"/>
        <v>1749</v>
      </c>
      <c r="M26" s="16">
        <f t="shared" si="4"/>
        <v>0.48599199542595767</v>
      </c>
    </row>
    <row r="27" spans="1:13" x14ac:dyDescent="0.25">
      <c r="A27" s="31" t="s">
        <v>25</v>
      </c>
      <c r="B27" s="17">
        <v>2190</v>
      </c>
      <c r="C27" s="18">
        <v>2240</v>
      </c>
      <c r="D27" s="18">
        <v>1874</v>
      </c>
      <c r="E27" s="18">
        <v>2199</v>
      </c>
      <c r="F27" s="19" t="s">
        <v>18</v>
      </c>
      <c r="G27" s="18" t="s">
        <v>18</v>
      </c>
      <c r="H27" s="20" t="s">
        <v>18</v>
      </c>
      <c r="I27" s="12">
        <f t="shared" si="5"/>
        <v>4</v>
      </c>
      <c r="J27" s="13">
        <f t="shared" si="6"/>
        <v>2125.75</v>
      </c>
      <c r="K27" s="14">
        <f t="shared" si="7"/>
        <v>2240</v>
      </c>
      <c r="L27" s="15">
        <f t="shared" si="8"/>
        <v>1874</v>
      </c>
      <c r="M27" s="16">
        <f t="shared" si="4"/>
        <v>0.19530416221985059</v>
      </c>
    </row>
    <row r="28" spans="1:13" ht="31.5" x14ac:dyDescent="0.25">
      <c r="A28" s="31" t="s">
        <v>26</v>
      </c>
      <c r="B28" s="17">
        <v>2590</v>
      </c>
      <c r="C28" s="18" t="s">
        <v>18</v>
      </c>
      <c r="D28" s="18">
        <v>2249</v>
      </c>
      <c r="E28" s="18">
        <v>2799</v>
      </c>
      <c r="F28" s="19" t="s">
        <v>18</v>
      </c>
      <c r="G28" s="18">
        <v>2248</v>
      </c>
      <c r="H28" s="20" t="s">
        <v>18</v>
      </c>
      <c r="I28" s="12">
        <f t="shared" si="5"/>
        <v>4</v>
      </c>
      <c r="J28" s="13">
        <f t="shared" si="6"/>
        <v>2471.5</v>
      </c>
      <c r="K28" s="14">
        <f t="shared" si="7"/>
        <v>2799</v>
      </c>
      <c r="L28" s="15">
        <f t="shared" si="8"/>
        <v>2248</v>
      </c>
      <c r="M28" s="16">
        <f t="shared" si="4"/>
        <v>0.2451067615658363</v>
      </c>
    </row>
    <row r="29" spans="1:13" x14ac:dyDescent="0.25">
      <c r="A29" s="31" t="s">
        <v>89</v>
      </c>
      <c r="B29" s="17">
        <v>2990</v>
      </c>
      <c r="C29" s="18">
        <v>3140</v>
      </c>
      <c r="D29" s="18">
        <v>2624</v>
      </c>
      <c r="E29" s="18">
        <v>3499</v>
      </c>
      <c r="F29" s="19" t="s">
        <v>18</v>
      </c>
      <c r="G29" s="18" t="s">
        <v>18</v>
      </c>
      <c r="H29" s="20" t="s">
        <v>18</v>
      </c>
      <c r="I29" s="12">
        <f t="shared" si="5"/>
        <v>4</v>
      </c>
      <c r="J29" s="13">
        <f t="shared" si="6"/>
        <v>3063.25</v>
      </c>
      <c r="K29" s="14">
        <f t="shared" si="7"/>
        <v>3499</v>
      </c>
      <c r="L29" s="15">
        <f t="shared" si="8"/>
        <v>2624</v>
      </c>
      <c r="M29" s="16">
        <f t="shared" si="4"/>
        <v>0.33346036585365851</v>
      </c>
    </row>
    <row r="30" spans="1:13" ht="31.5" x14ac:dyDescent="0.25">
      <c r="A30" s="31" t="s">
        <v>27</v>
      </c>
      <c r="B30" s="17">
        <v>2390</v>
      </c>
      <c r="C30" s="18">
        <v>2295</v>
      </c>
      <c r="D30" s="18" t="s">
        <v>18</v>
      </c>
      <c r="E30" s="18">
        <v>2499</v>
      </c>
      <c r="F30" s="19">
        <v>2059</v>
      </c>
      <c r="G30" s="18">
        <v>2099</v>
      </c>
      <c r="H30" s="20" t="s">
        <v>18</v>
      </c>
      <c r="I30" s="12">
        <f t="shared" si="5"/>
        <v>5</v>
      </c>
      <c r="J30" s="13">
        <f t="shared" si="6"/>
        <v>2268.4</v>
      </c>
      <c r="K30" s="14">
        <f t="shared" si="7"/>
        <v>2499</v>
      </c>
      <c r="L30" s="15">
        <f t="shared" si="8"/>
        <v>2059</v>
      </c>
      <c r="M30" s="16">
        <f t="shared" si="4"/>
        <v>0.21369596891694997</v>
      </c>
    </row>
    <row r="31" spans="1:13" ht="31.5" x14ac:dyDescent="0.25">
      <c r="A31" s="31" t="s">
        <v>88</v>
      </c>
      <c r="B31" s="17">
        <v>3790</v>
      </c>
      <c r="C31" s="18">
        <v>3295</v>
      </c>
      <c r="D31" s="18">
        <v>3224</v>
      </c>
      <c r="E31" s="18">
        <v>3499</v>
      </c>
      <c r="F31" s="19">
        <v>2979</v>
      </c>
      <c r="G31" s="18">
        <v>2999</v>
      </c>
      <c r="H31" s="20" t="s">
        <v>18</v>
      </c>
      <c r="I31" s="12">
        <f t="shared" si="5"/>
        <v>6</v>
      </c>
      <c r="J31" s="13">
        <f t="shared" si="6"/>
        <v>3297.6666666666665</v>
      </c>
      <c r="K31" s="14">
        <f t="shared" si="7"/>
        <v>3790</v>
      </c>
      <c r="L31" s="15">
        <f t="shared" si="8"/>
        <v>2979</v>
      </c>
      <c r="M31" s="16">
        <f t="shared" si="4"/>
        <v>0.27223900637797921</v>
      </c>
    </row>
    <row r="32" spans="1:13" ht="31.5" x14ac:dyDescent="0.25">
      <c r="A32" s="31" t="s">
        <v>28</v>
      </c>
      <c r="B32" s="17">
        <v>2990</v>
      </c>
      <c r="C32" s="18">
        <v>2795</v>
      </c>
      <c r="D32" s="18">
        <v>2624</v>
      </c>
      <c r="E32" s="18">
        <v>2999</v>
      </c>
      <c r="F32" s="19">
        <v>2479</v>
      </c>
      <c r="G32" s="18">
        <v>2499</v>
      </c>
      <c r="H32" s="20" t="s">
        <v>18</v>
      </c>
      <c r="I32" s="12">
        <f t="shared" si="5"/>
        <v>6</v>
      </c>
      <c r="J32" s="13">
        <f t="shared" si="6"/>
        <v>2731</v>
      </c>
      <c r="K32" s="14">
        <f t="shared" si="7"/>
        <v>2999</v>
      </c>
      <c r="L32" s="15">
        <f t="shared" si="8"/>
        <v>2479</v>
      </c>
      <c r="M32" s="16">
        <f t="shared" si="4"/>
        <v>0.20976200080677693</v>
      </c>
    </row>
    <row r="33" spans="1:13" ht="31.5" x14ac:dyDescent="0.25">
      <c r="A33" s="31" t="s">
        <v>29</v>
      </c>
      <c r="B33" s="17">
        <v>4290</v>
      </c>
      <c r="C33" s="18">
        <v>3995</v>
      </c>
      <c r="D33" s="18">
        <v>3749</v>
      </c>
      <c r="E33" s="18">
        <v>3899</v>
      </c>
      <c r="F33" s="19">
        <v>3229</v>
      </c>
      <c r="G33" s="18">
        <v>3239</v>
      </c>
      <c r="H33" s="20">
        <v>3998</v>
      </c>
      <c r="I33" s="12">
        <f t="shared" si="5"/>
        <v>7</v>
      </c>
      <c r="J33" s="13">
        <f t="shared" si="6"/>
        <v>3771.2857142857142</v>
      </c>
      <c r="K33" s="14">
        <f t="shared" si="7"/>
        <v>4290</v>
      </c>
      <c r="L33" s="15">
        <f t="shared" si="8"/>
        <v>3229</v>
      </c>
      <c r="M33" s="16">
        <f t="shared" si="4"/>
        <v>0.32858470114586558</v>
      </c>
    </row>
    <row r="34" spans="1:13" ht="32.25" thickBot="1" x14ac:dyDescent="0.3">
      <c r="A34" s="31" t="s">
        <v>30</v>
      </c>
      <c r="B34" s="17">
        <v>3990</v>
      </c>
      <c r="C34" s="18">
        <v>3495</v>
      </c>
      <c r="D34" s="18">
        <v>3299</v>
      </c>
      <c r="E34" s="18">
        <v>3699</v>
      </c>
      <c r="F34" s="19">
        <v>2979</v>
      </c>
      <c r="G34" s="18">
        <v>2999</v>
      </c>
      <c r="H34" s="20">
        <v>3518</v>
      </c>
      <c r="I34" s="12">
        <f t="shared" si="5"/>
        <v>7</v>
      </c>
      <c r="J34" s="13">
        <f t="shared" si="6"/>
        <v>3425.5714285714284</v>
      </c>
      <c r="K34" s="14">
        <f t="shared" si="7"/>
        <v>3990</v>
      </c>
      <c r="L34" s="15">
        <f t="shared" si="8"/>
        <v>2979</v>
      </c>
      <c r="M34" s="16">
        <f t="shared" si="4"/>
        <v>0.33937562940584087</v>
      </c>
    </row>
    <row r="35" spans="1:13" ht="19.5" thickBot="1" x14ac:dyDescent="0.3">
      <c r="A35" s="34" t="s">
        <v>31</v>
      </c>
      <c r="B35" s="35"/>
      <c r="C35" s="36"/>
      <c r="D35" s="36"/>
      <c r="E35" s="36"/>
      <c r="F35" s="36"/>
      <c r="G35" s="36"/>
      <c r="H35" s="37"/>
      <c r="I35" s="38"/>
      <c r="J35" s="39"/>
      <c r="K35" s="40"/>
      <c r="L35" s="40"/>
      <c r="M35" s="41"/>
    </row>
    <row r="36" spans="1:13" x14ac:dyDescent="0.25">
      <c r="A36" s="31" t="s">
        <v>32</v>
      </c>
      <c r="B36" s="17">
        <v>3290</v>
      </c>
      <c r="C36" s="18" t="s">
        <v>18</v>
      </c>
      <c r="D36" s="18">
        <v>2917</v>
      </c>
      <c r="E36" s="18">
        <v>3299</v>
      </c>
      <c r="F36" s="19">
        <v>2735</v>
      </c>
      <c r="G36" s="18">
        <v>2736</v>
      </c>
      <c r="H36" s="20" t="s">
        <v>18</v>
      </c>
      <c r="I36" s="12">
        <f t="shared" ref="I36:I42" si="9">COUNT(B36:H36)</f>
        <v>5</v>
      </c>
      <c r="J36" s="13">
        <f t="shared" ref="J36:J42" si="10">AVERAGE(B36:H36)</f>
        <v>2995.4</v>
      </c>
      <c r="K36" s="14">
        <f t="shared" ref="K36:K42" si="11">MAX(B36:H36)</f>
        <v>3299</v>
      </c>
      <c r="L36" s="15">
        <f t="shared" ref="L36:L42" si="12">MIN(B36:H36)</f>
        <v>2735</v>
      </c>
      <c r="M36" s="16">
        <f t="shared" si="4"/>
        <v>0.20621572212065814</v>
      </c>
    </row>
    <row r="37" spans="1:13" x14ac:dyDescent="0.25">
      <c r="A37" s="31" t="s">
        <v>33</v>
      </c>
      <c r="B37" s="17">
        <v>2590</v>
      </c>
      <c r="C37" s="18">
        <v>2690</v>
      </c>
      <c r="D37" s="18">
        <v>2249</v>
      </c>
      <c r="E37" s="18">
        <v>2699</v>
      </c>
      <c r="F37" s="19">
        <v>1998</v>
      </c>
      <c r="G37" s="18" t="s">
        <v>18</v>
      </c>
      <c r="H37" s="20" t="s">
        <v>18</v>
      </c>
      <c r="I37" s="12">
        <f t="shared" si="9"/>
        <v>5</v>
      </c>
      <c r="J37" s="13">
        <f t="shared" si="10"/>
        <v>2445.1999999999998</v>
      </c>
      <c r="K37" s="14">
        <f t="shared" si="11"/>
        <v>2699</v>
      </c>
      <c r="L37" s="15">
        <f t="shared" si="12"/>
        <v>1998</v>
      </c>
      <c r="M37" s="16">
        <f t="shared" si="4"/>
        <v>0.35085085085085083</v>
      </c>
    </row>
    <row r="38" spans="1:13" ht="31.5" x14ac:dyDescent="0.25">
      <c r="A38" s="31" t="s">
        <v>34</v>
      </c>
      <c r="B38" s="17">
        <v>3090</v>
      </c>
      <c r="C38" s="18">
        <v>3230</v>
      </c>
      <c r="D38" s="18">
        <v>2699</v>
      </c>
      <c r="E38" s="18">
        <v>2999</v>
      </c>
      <c r="F38" s="19">
        <v>2579</v>
      </c>
      <c r="G38" s="18">
        <v>2599</v>
      </c>
      <c r="H38" s="20" t="s">
        <v>19</v>
      </c>
      <c r="I38" s="12">
        <f t="shared" si="9"/>
        <v>6</v>
      </c>
      <c r="J38" s="13">
        <f t="shared" si="10"/>
        <v>2866</v>
      </c>
      <c r="K38" s="14">
        <f t="shared" si="11"/>
        <v>3230</v>
      </c>
      <c r="L38" s="15">
        <f t="shared" si="12"/>
        <v>2579</v>
      </c>
      <c r="M38" s="16">
        <f t="shared" si="4"/>
        <v>0.25242341993020551</v>
      </c>
    </row>
    <row r="39" spans="1:13" x14ac:dyDescent="0.25">
      <c r="A39" s="31" t="s">
        <v>35</v>
      </c>
      <c r="B39" s="17">
        <v>2590</v>
      </c>
      <c r="C39" s="18">
        <v>2690</v>
      </c>
      <c r="D39" s="18">
        <v>2249</v>
      </c>
      <c r="E39" s="18">
        <v>2699</v>
      </c>
      <c r="F39" s="19">
        <v>2110</v>
      </c>
      <c r="G39" s="18" t="s">
        <v>18</v>
      </c>
      <c r="H39" s="20" t="s">
        <v>18</v>
      </c>
      <c r="I39" s="12">
        <f t="shared" si="9"/>
        <v>5</v>
      </c>
      <c r="J39" s="13">
        <f t="shared" si="10"/>
        <v>2467.6</v>
      </c>
      <c r="K39" s="14">
        <f t="shared" si="11"/>
        <v>2699</v>
      </c>
      <c r="L39" s="15">
        <f t="shared" si="12"/>
        <v>2110</v>
      </c>
      <c r="M39" s="16">
        <f t="shared" si="4"/>
        <v>0.27914691943127962</v>
      </c>
    </row>
    <row r="40" spans="1:13" x14ac:dyDescent="0.25">
      <c r="A40" s="31" t="s">
        <v>36</v>
      </c>
      <c r="B40" s="17">
        <v>2590</v>
      </c>
      <c r="C40" s="18">
        <v>2690</v>
      </c>
      <c r="D40" s="18">
        <v>2249</v>
      </c>
      <c r="E40" s="18">
        <v>2599</v>
      </c>
      <c r="F40" s="19">
        <v>2179</v>
      </c>
      <c r="G40" s="18">
        <v>2199</v>
      </c>
      <c r="H40" s="20" t="s">
        <v>18</v>
      </c>
      <c r="I40" s="12">
        <f t="shared" si="9"/>
        <v>6</v>
      </c>
      <c r="J40" s="13">
        <f t="shared" si="10"/>
        <v>2417.6666666666665</v>
      </c>
      <c r="K40" s="14">
        <f t="shared" si="11"/>
        <v>2690</v>
      </c>
      <c r="L40" s="15">
        <f t="shared" si="12"/>
        <v>2179</v>
      </c>
      <c r="M40" s="16">
        <f t="shared" si="4"/>
        <v>0.23451124368976595</v>
      </c>
    </row>
    <row r="41" spans="1:13" ht="31.5" x14ac:dyDescent="0.25">
      <c r="A41" s="31" t="s">
        <v>37</v>
      </c>
      <c r="B41" s="17">
        <v>3390</v>
      </c>
      <c r="C41" s="18">
        <v>3590</v>
      </c>
      <c r="D41" s="18">
        <v>2999</v>
      </c>
      <c r="E41" s="18">
        <v>3499</v>
      </c>
      <c r="F41" s="19">
        <v>2749</v>
      </c>
      <c r="G41" s="18">
        <v>2750</v>
      </c>
      <c r="H41" s="20" t="s">
        <v>18</v>
      </c>
      <c r="I41" s="12">
        <f t="shared" si="9"/>
        <v>6</v>
      </c>
      <c r="J41" s="13">
        <f t="shared" si="10"/>
        <v>3162.8333333333335</v>
      </c>
      <c r="K41" s="14">
        <f t="shared" si="11"/>
        <v>3590</v>
      </c>
      <c r="L41" s="15">
        <f t="shared" si="12"/>
        <v>2749</v>
      </c>
      <c r="M41" s="16">
        <f t="shared" si="4"/>
        <v>0.30592942888323027</v>
      </c>
    </row>
    <row r="42" spans="1:13" ht="32.25" thickBot="1" x14ac:dyDescent="0.3">
      <c r="A42" s="33" t="s">
        <v>38</v>
      </c>
      <c r="B42" s="17">
        <v>3390</v>
      </c>
      <c r="C42" s="18">
        <v>3590</v>
      </c>
      <c r="D42" s="18">
        <v>2999</v>
      </c>
      <c r="E42" s="18">
        <v>3599</v>
      </c>
      <c r="F42" s="19">
        <v>2768</v>
      </c>
      <c r="G42" s="18">
        <v>3599</v>
      </c>
      <c r="H42" s="20" t="s">
        <v>18</v>
      </c>
      <c r="I42" s="12">
        <f t="shared" si="9"/>
        <v>6</v>
      </c>
      <c r="J42" s="13">
        <f t="shared" si="10"/>
        <v>3324.1666666666665</v>
      </c>
      <c r="K42" s="14">
        <f t="shared" si="11"/>
        <v>3599</v>
      </c>
      <c r="L42" s="15">
        <f t="shared" si="12"/>
        <v>2768</v>
      </c>
      <c r="M42" s="16">
        <f t="shared" si="4"/>
        <v>0.30021676300578037</v>
      </c>
    </row>
    <row r="43" spans="1:13" ht="19.5" thickBot="1" x14ac:dyDescent="0.3">
      <c r="A43" s="34" t="s">
        <v>39</v>
      </c>
      <c r="B43" s="35"/>
      <c r="C43" s="36"/>
      <c r="D43" s="36"/>
      <c r="E43" s="36"/>
      <c r="F43" s="36"/>
      <c r="G43" s="36"/>
      <c r="H43" s="37"/>
      <c r="I43" s="38"/>
      <c r="J43" s="39"/>
      <c r="K43" s="40"/>
      <c r="L43" s="40"/>
      <c r="M43" s="41"/>
    </row>
    <row r="44" spans="1:13" ht="31.5" x14ac:dyDescent="0.25">
      <c r="A44" s="32" t="s">
        <v>40</v>
      </c>
      <c r="B44" s="17">
        <v>3990</v>
      </c>
      <c r="C44" s="18">
        <v>3495</v>
      </c>
      <c r="D44" s="18">
        <v>3299</v>
      </c>
      <c r="E44" s="18">
        <v>3799</v>
      </c>
      <c r="F44" s="19">
        <v>2998</v>
      </c>
      <c r="G44" s="18">
        <v>3099</v>
      </c>
      <c r="H44" s="20" t="s">
        <v>18</v>
      </c>
      <c r="I44" s="12">
        <f>COUNT(B44:H44)</f>
        <v>6</v>
      </c>
      <c r="J44" s="13">
        <f>AVERAGE(B44:H44)</f>
        <v>3446.6666666666665</v>
      </c>
      <c r="K44" s="14">
        <f>MAX(B44:H44)</f>
        <v>3990</v>
      </c>
      <c r="L44" s="15">
        <f>MIN(B44:H44)</f>
        <v>2998</v>
      </c>
      <c r="M44" s="16">
        <f t="shared" si="4"/>
        <v>0.33088725817211473</v>
      </c>
    </row>
    <row r="45" spans="1:13" x14ac:dyDescent="0.25">
      <c r="A45" s="31" t="s">
        <v>41</v>
      </c>
      <c r="B45" s="17">
        <v>3990</v>
      </c>
      <c r="C45" s="18">
        <v>3950</v>
      </c>
      <c r="D45" s="18">
        <v>3299</v>
      </c>
      <c r="E45" s="18">
        <v>3299</v>
      </c>
      <c r="F45" s="19">
        <v>2959</v>
      </c>
      <c r="G45" s="18">
        <v>2999</v>
      </c>
      <c r="H45" s="20">
        <v>3518</v>
      </c>
      <c r="I45" s="12">
        <f>COUNT(B45:H45)</f>
        <v>7</v>
      </c>
      <c r="J45" s="13">
        <f>AVERAGE(B45:H45)</f>
        <v>3430.5714285714284</v>
      </c>
      <c r="K45" s="14">
        <f>MAX(B45:H45)</f>
        <v>3990</v>
      </c>
      <c r="L45" s="15">
        <f>MIN(B45:H45)</f>
        <v>2959</v>
      </c>
      <c r="M45" s="16">
        <f t="shared" si="4"/>
        <v>0.34842852314971273</v>
      </c>
    </row>
    <row r="46" spans="1:13" ht="31.5" x14ac:dyDescent="0.25">
      <c r="A46" s="31" t="s">
        <v>42</v>
      </c>
      <c r="B46" s="17">
        <v>3190</v>
      </c>
      <c r="C46" s="18">
        <v>2795</v>
      </c>
      <c r="D46" s="18">
        <v>3224</v>
      </c>
      <c r="E46" s="18">
        <v>3599</v>
      </c>
      <c r="F46" s="19">
        <v>2945</v>
      </c>
      <c r="G46" s="18">
        <v>2496</v>
      </c>
      <c r="H46" s="20" t="s">
        <v>18</v>
      </c>
      <c r="I46" s="12">
        <f>COUNT(B46:H46)</f>
        <v>6</v>
      </c>
      <c r="J46" s="13">
        <f>AVERAGE(B46:H46)</f>
        <v>3041.5</v>
      </c>
      <c r="K46" s="14">
        <f>MAX(B46:H46)</f>
        <v>3599</v>
      </c>
      <c r="L46" s="15">
        <f>MIN(B46:H46)</f>
        <v>2496</v>
      </c>
      <c r="M46" s="16">
        <f t="shared" si="4"/>
        <v>0.44190705128205127</v>
      </c>
    </row>
    <row r="47" spans="1:13" x14ac:dyDescent="0.25">
      <c r="A47" s="31" t="s">
        <v>43</v>
      </c>
      <c r="B47" s="17">
        <v>4290</v>
      </c>
      <c r="C47" s="18" t="s">
        <v>18</v>
      </c>
      <c r="D47" s="18">
        <v>3749</v>
      </c>
      <c r="E47" s="18">
        <v>4099</v>
      </c>
      <c r="F47" s="19">
        <v>3492</v>
      </c>
      <c r="G47" s="18" t="s">
        <v>18</v>
      </c>
      <c r="H47" s="20" t="s">
        <v>18</v>
      </c>
      <c r="I47" s="12">
        <f>COUNT(B47:H47)</f>
        <v>4</v>
      </c>
      <c r="J47" s="13">
        <f>AVERAGE(B47:H47)</f>
        <v>3907.5</v>
      </c>
      <c r="K47" s="14">
        <f>MAX(B47:H47)</f>
        <v>4290</v>
      </c>
      <c r="L47" s="15">
        <f>MIN(B47:H47)</f>
        <v>3492</v>
      </c>
      <c r="M47" s="16">
        <f t="shared" si="4"/>
        <v>0.22852233676975944</v>
      </c>
    </row>
    <row r="48" spans="1:13" ht="16.5" thickBot="1" x14ac:dyDescent="0.3">
      <c r="A48" s="33" t="s">
        <v>44</v>
      </c>
      <c r="B48" s="17">
        <v>3590</v>
      </c>
      <c r="C48" s="18">
        <v>3860</v>
      </c>
      <c r="D48" s="18">
        <v>3224</v>
      </c>
      <c r="E48" s="18">
        <v>3799</v>
      </c>
      <c r="F48" s="19">
        <v>2958</v>
      </c>
      <c r="G48" s="18" t="s">
        <v>18</v>
      </c>
      <c r="H48" s="20" t="s">
        <v>18</v>
      </c>
      <c r="I48" s="12">
        <f>COUNT(B48:H48)</f>
        <v>5</v>
      </c>
      <c r="J48" s="13">
        <f>AVERAGE(B48:H48)</f>
        <v>3486.2</v>
      </c>
      <c r="K48" s="14">
        <f>MAX(B48:H48)</f>
        <v>3860</v>
      </c>
      <c r="L48" s="15">
        <f>MIN(B48:H48)</f>
        <v>2958</v>
      </c>
      <c r="M48" s="16">
        <f t="shared" si="4"/>
        <v>0.30493576741041245</v>
      </c>
    </row>
    <row r="49" spans="1:13" ht="19.5" thickBot="1" x14ac:dyDescent="0.3">
      <c r="A49" s="34" t="s">
        <v>3</v>
      </c>
      <c r="B49" s="35"/>
      <c r="C49" s="36"/>
      <c r="D49" s="36"/>
      <c r="E49" s="36"/>
      <c r="F49" s="36"/>
      <c r="G49" s="36"/>
      <c r="H49" s="37"/>
      <c r="I49" s="38"/>
      <c r="J49" s="39"/>
      <c r="K49" s="40"/>
      <c r="L49" s="40"/>
      <c r="M49" s="41"/>
    </row>
    <row r="50" spans="1:13" x14ac:dyDescent="0.25">
      <c r="A50" s="31" t="s">
        <v>61</v>
      </c>
      <c r="B50" s="17">
        <v>3990</v>
      </c>
      <c r="C50" s="18" t="s">
        <v>19</v>
      </c>
      <c r="D50" s="18">
        <v>3749</v>
      </c>
      <c r="E50" s="18">
        <v>4299</v>
      </c>
      <c r="F50" s="19">
        <v>3451</v>
      </c>
      <c r="G50" s="18" t="s">
        <v>18</v>
      </c>
      <c r="H50" s="20" t="s">
        <v>18</v>
      </c>
      <c r="I50" s="12">
        <f>COUNT(B50:H50)</f>
        <v>4</v>
      </c>
      <c r="J50" s="13">
        <f>AVERAGE(B50:H50)</f>
        <v>3872.25</v>
      </c>
      <c r="K50" s="14">
        <f>MAX(B50:H50)</f>
        <v>4299</v>
      </c>
      <c r="L50" s="15">
        <f>MIN(B50:H50)</f>
        <v>3451</v>
      </c>
      <c r="M50" s="16">
        <f t="shared" ref="M50:M82" si="13">(K50-L50)/L50</f>
        <v>0.24572587655751957</v>
      </c>
    </row>
    <row r="51" spans="1:13" x14ac:dyDescent="0.25">
      <c r="A51" s="31" t="s">
        <v>62</v>
      </c>
      <c r="B51" s="17">
        <v>3990</v>
      </c>
      <c r="C51" s="18">
        <v>4490</v>
      </c>
      <c r="D51" s="18">
        <v>3749</v>
      </c>
      <c r="E51" s="18">
        <v>4999</v>
      </c>
      <c r="F51" s="19">
        <v>3451</v>
      </c>
      <c r="G51" s="18" t="s">
        <v>18</v>
      </c>
      <c r="H51" s="20" t="s">
        <v>18</v>
      </c>
      <c r="I51" s="12">
        <f>COUNT(B51:H51)</f>
        <v>5</v>
      </c>
      <c r="J51" s="13">
        <f>AVERAGE(B51:H51)</f>
        <v>4135.8</v>
      </c>
      <c r="K51" s="14">
        <f>MAX(B51:H51)</f>
        <v>4999</v>
      </c>
      <c r="L51" s="15">
        <f>MIN(B51:H51)</f>
        <v>3451</v>
      </c>
      <c r="M51" s="16">
        <f t="shared" si="13"/>
        <v>0.44856563314981163</v>
      </c>
    </row>
    <row r="52" spans="1:13" ht="31.5" x14ac:dyDescent="0.25">
      <c r="A52" s="31" t="s">
        <v>63</v>
      </c>
      <c r="B52" s="17">
        <v>3990</v>
      </c>
      <c r="C52" s="18">
        <v>3590</v>
      </c>
      <c r="D52" s="18">
        <v>2999</v>
      </c>
      <c r="E52" s="18">
        <v>3499</v>
      </c>
      <c r="F52" s="19">
        <v>2757</v>
      </c>
      <c r="G52" s="18" t="s">
        <v>18</v>
      </c>
      <c r="H52" s="20" t="s">
        <v>18</v>
      </c>
      <c r="I52" s="12">
        <f>COUNT(B52:H52)</f>
        <v>5</v>
      </c>
      <c r="J52" s="13">
        <f>AVERAGE(B52:H52)</f>
        <v>3367</v>
      </c>
      <c r="K52" s="14">
        <f>MAX(B52:H52)</f>
        <v>3990</v>
      </c>
      <c r="L52" s="15">
        <f>MIN(B52:H52)</f>
        <v>2757</v>
      </c>
      <c r="M52" s="16">
        <f t="shared" si="13"/>
        <v>0.44722524483133841</v>
      </c>
    </row>
    <row r="53" spans="1:13" ht="32.25" thickBot="1" x14ac:dyDescent="0.3">
      <c r="A53" s="33" t="s">
        <v>64</v>
      </c>
      <c r="B53" s="17">
        <v>3990</v>
      </c>
      <c r="C53" s="18" t="s">
        <v>19</v>
      </c>
      <c r="D53" s="18">
        <v>3749</v>
      </c>
      <c r="E53" s="18">
        <v>4699</v>
      </c>
      <c r="F53" s="19">
        <v>3458</v>
      </c>
      <c r="G53" s="18" t="s">
        <v>18</v>
      </c>
      <c r="H53" s="20" t="s">
        <v>18</v>
      </c>
      <c r="I53" s="12">
        <f>COUNT(B53:H53)</f>
        <v>4</v>
      </c>
      <c r="J53" s="13">
        <f>AVERAGE(B53:H53)</f>
        <v>3974</v>
      </c>
      <c r="K53" s="14">
        <f>MAX(B53:H53)</f>
        <v>4699</v>
      </c>
      <c r="L53" s="15">
        <f>MIN(B53:H53)</f>
        <v>3458</v>
      </c>
      <c r="M53" s="16">
        <f t="shared" si="13"/>
        <v>0.35887796414112205</v>
      </c>
    </row>
    <row r="54" spans="1:13" ht="19.5" thickBot="1" x14ac:dyDescent="0.3">
      <c r="A54" s="34" t="s">
        <v>7</v>
      </c>
      <c r="B54" s="35"/>
      <c r="C54" s="36"/>
      <c r="D54" s="36"/>
      <c r="E54" s="36"/>
      <c r="F54" s="36"/>
      <c r="G54" s="36"/>
      <c r="H54" s="37"/>
      <c r="I54" s="38"/>
      <c r="J54" s="39"/>
      <c r="K54" s="40"/>
      <c r="L54" s="40"/>
      <c r="M54" s="41"/>
    </row>
    <row r="55" spans="1:13" x14ac:dyDescent="0.25">
      <c r="A55" s="31" t="s">
        <v>79</v>
      </c>
      <c r="B55" s="17">
        <v>5390</v>
      </c>
      <c r="C55" s="18">
        <v>5390</v>
      </c>
      <c r="D55" s="18">
        <v>4499</v>
      </c>
      <c r="E55" s="18">
        <v>5199</v>
      </c>
      <c r="F55" s="19">
        <v>3957</v>
      </c>
      <c r="G55" s="18">
        <v>3958</v>
      </c>
      <c r="H55" s="20">
        <v>4798</v>
      </c>
      <c r="I55" s="12">
        <f t="shared" ref="I55:I62" si="14">COUNT(B55:H55)</f>
        <v>7</v>
      </c>
      <c r="J55" s="13">
        <f t="shared" ref="J55:J62" si="15">AVERAGE(B55:H55)</f>
        <v>4741.5714285714284</v>
      </c>
      <c r="K55" s="14">
        <f t="shared" ref="K55:K62" si="16">MAX(B55:H55)</f>
        <v>5390</v>
      </c>
      <c r="L55" s="15">
        <f t="shared" ref="L55:L62" si="17">MIN(B55:H55)</f>
        <v>3957</v>
      </c>
      <c r="M55" s="16">
        <f t="shared" si="13"/>
        <v>0.362143037654789</v>
      </c>
    </row>
    <row r="56" spans="1:13" x14ac:dyDescent="0.25">
      <c r="A56" s="31" t="s">
        <v>80</v>
      </c>
      <c r="B56" s="17">
        <v>2590</v>
      </c>
      <c r="C56" s="18">
        <v>2695</v>
      </c>
      <c r="D56" s="18">
        <v>2249</v>
      </c>
      <c r="E56" s="18">
        <v>2699</v>
      </c>
      <c r="F56" s="19">
        <v>2125</v>
      </c>
      <c r="G56" s="18" t="s">
        <v>18</v>
      </c>
      <c r="H56" s="20" t="s">
        <v>18</v>
      </c>
      <c r="I56" s="12">
        <f t="shared" si="14"/>
        <v>5</v>
      </c>
      <c r="J56" s="13">
        <f t="shared" si="15"/>
        <v>2471.6</v>
      </c>
      <c r="K56" s="14">
        <f t="shared" si="16"/>
        <v>2699</v>
      </c>
      <c r="L56" s="15">
        <f t="shared" si="17"/>
        <v>2125</v>
      </c>
      <c r="M56" s="16">
        <f t="shared" si="13"/>
        <v>0.27011764705882352</v>
      </c>
    </row>
    <row r="57" spans="1:13" x14ac:dyDescent="0.25">
      <c r="A57" s="31" t="s">
        <v>81</v>
      </c>
      <c r="B57" s="17">
        <v>5990</v>
      </c>
      <c r="C57" s="18">
        <v>5595</v>
      </c>
      <c r="D57" s="18">
        <v>5249</v>
      </c>
      <c r="E57" s="18">
        <v>6199</v>
      </c>
      <c r="F57" s="19">
        <v>4539</v>
      </c>
      <c r="G57" s="18" t="s">
        <v>18</v>
      </c>
      <c r="H57" s="20" t="s">
        <v>18</v>
      </c>
      <c r="I57" s="12">
        <f t="shared" si="14"/>
        <v>5</v>
      </c>
      <c r="J57" s="13">
        <f t="shared" si="15"/>
        <v>5514.4</v>
      </c>
      <c r="K57" s="14">
        <f t="shared" si="16"/>
        <v>6199</v>
      </c>
      <c r="L57" s="15">
        <f t="shared" si="17"/>
        <v>4539</v>
      </c>
      <c r="M57" s="16">
        <f t="shared" si="13"/>
        <v>0.36571932143643976</v>
      </c>
    </row>
    <row r="58" spans="1:13" ht="31.5" x14ac:dyDescent="0.25">
      <c r="A58" s="31" t="s">
        <v>82</v>
      </c>
      <c r="B58" s="17">
        <v>3990</v>
      </c>
      <c r="C58" s="18">
        <v>3595</v>
      </c>
      <c r="D58" s="18">
        <v>2999</v>
      </c>
      <c r="E58" s="18">
        <v>4099</v>
      </c>
      <c r="F58" s="19">
        <v>3198</v>
      </c>
      <c r="G58" s="18" t="s">
        <v>18</v>
      </c>
      <c r="H58" s="20" t="s">
        <v>18</v>
      </c>
      <c r="I58" s="12">
        <f t="shared" si="14"/>
        <v>5</v>
      </c>
      <c r="J58" s="13">
        <f t="shared" si="15"/>
        <v>3576.2</v>
      </c>
      <c r="K58" s="14">
        <f t="shared" si="16"/>
        <v>4099</v>
      </c>
      <c r="L58" s="15">
        <f t="shared" si="17"/>
        <v>2999</v>
      </c>
      <c r="M58" s="16">
        <f t="shared" si="13"/>
        <v>0.36678892964321441</v>
      </c>
    </row>
    <row r="59" spans="1:13" x14ac:dyDescent="0.25">
      <c r="A59" s="31" t="s">
        <v>92</v>
      </c>
      <c r="B59" s="17">
        <v>16990</v>
      </c>
      <c r="C59" s="18" t="s">
        <v>19</v>
      </c>
      <c r="D59" s="18">
        <v>11389</v>
      </c>
      <c r="E59" s="18">
        <v>11999</v>
      </c>
      <c r="F59" s="19">
        <v>11379</v>
      </c>
      <c r="G59" s="18" t="s">
        <v>18</v>
      </c>
      <c r="H59" s="20" t="s">
        <v>18</v>
      </c>
      <c r="I59" s="12">
        <f t="shared" si="14"/>
        <v>4</v>
      </c>
      <c r="J59" s="13">
        <f t="shared" si="15"/>
        <v>12939.25</v>
      </c>
      <c r="K59" s="14">
        <f t="shared" si="16"/>
        <v>16990</v>
      </c>
      <c r="L59" s="15">
        <f t="shared" si="17"/>
        <v>11379</v>
      </c>
      <c r="M59" s="16">
        <f t="shared" si="13"/>
        <v>0.49310132700588805</v>
      </c>
    </row>
    <row r="60" spans="1:13" x14ac:dyDescent="0.25">
      <c r="A60" s="31" t="s">
        <v>83</v>
      </c>
      <c r="B60" s="17">
        <v>8990</v>
      </c>
      <c r="C60" s="18">
        <v>7595</v>
      </c>
      <c r="D60" s="18">
        <v>6799</v>
      </c>
      <c r="E60" s="18">
        <v>7999</v>
      </c>
      <c r="F60" s="19" t="s">
        <v>18</v>
      </c>
      <c r="G60" s="18" t="s">
        <v>18</v>
      </c>
      <c r="H60" s="20" t="s">
        <v>18</v>
      </c>
      <c r="I60" s="12">
        <f t="shared" si="14"/>
        <v>4</v>
      </c>
      <c r="J60" s="13">
        <f t="shared" si="15"/>
        <v>7845.75</v>
      </c>
      <c r="K60" s="14">
        <f t="shared" si="16"/>
        <v>8990</v>
      </c>
      <c r="L60" s="15">
        <f t="shared" si="17"/>
        <v>6799</v>
      </c>
      <c r="M60" s="16">
        <f t="shared" si="13"/>
        <v>0.32225327254007941</v>
      </c>
    </row>
    <row r="61" spans="1:13" x14ac:dyDescent="0.25">
      <c r="A61" s="31" t="s">
        <v>84</v>
      </c>
      <c r="B61" s="17">
        <v>5390</v>
      </c>
      <c r="C61" s="18">
        <v>3595</v>
      </c>
      <c r="D61" s="18">
        <v>3839</v>
      </c>
      <c r="E61" s="18">
        <v>4699</v>
      </c>
      <c r="F61" s="19">
        <v>3835</v>
      </c>
      <c r="G61" s="18">
        <v>3899</v>
      </c>
      <c r="H61" s="20">
        <v>4798</v>
      </c>
      <c r="I61" s="12">
        <f t="shared" si="14"/>
        <v>7</v>
      </c>
      <c r="J61" s="13">
        <f t="shared" si="15"/>
        <v>4293.5714285714284</v>
      </c>
      <c r="K61" s="14">
        <f t="shared" si="16"/>
        <v>5390</v>
      </c>
      <c r="L61" s="15">
        <f t="shared" si="17"/>
        <v>3595</v>
      </c>
      <c r="M61" s="16">
        <f t="shared" si="13"/>
        <v>0.49930458970792768</v>
      </c>
    </row>
    <row r="62" spans="1:13" ht="32.25" thickBot="1" x14ac:dyDescent="0.3">
      <c r="A62" s="33" t="s">
        <v>91</v>
      </c>
      <c r="B62" s="17">
        <v>2590</v>
      </c>
      <c r="C62" s="18">
        <v>2960</v>
      </c>
      <c r="D62" s="18">
        <v>2474</v>
      </c>
      <c r="E62" s="18">
        <v>3299</v>
      </c>
      <c r="F62" s="19" t="s">
        <v>18</v>
      </c>
      <c r="G62" s="18" t="s">
        <v>18</v>
      </c>
      <c r="H62" s="20" t="s">
        <v>18</v>
      </c>
      <c r="I62" s="12">
        <f t="shared" si="14"/>
        <v>4</v>
      </c>
      <c r="J62" s="13">
        <f t="shared" si="15"/>
        <v>2830.75</v>
      </c>
      <c r="K62" s="14">
        <f t="shared" si="16"/>
        <v>3299</v>
      </c>
      <c r="L62" s="15">
        <f t="shared" si="17"/>
        <v>2474</v>
      </c>
      <c r="M62" s="16">
        <f t="shared" si="13"/>
        <v>0.33346806790622474</v>
      </c>
    </row>
    <row r="63" spans="1:13" ht="19.5" thickBot="1" x14ac:dyDescent="0.3">
      <c r="A63" s="34" t="s">
        <v>4</v>
      </c>
      <c r="B63" s="35"/>
      <c r="C63" s="36"/>
      <c r="D63" s="36"/>
      <c r="E63" s="36"/>
      <c r="F63" s="36"/>
      <c r="G63" s="36"/>
      <c r="H63" s="37"/>
      <c r="I63" s="38"/>
      <c r="J63" s="39"/>
      <c r="K63" s="40"/>
      <c r="L63" s="40"/>
      <c r="M63" s="41"/>
    </row>
    <row r="64" spans="1:13" x14ac:dyDescent="0.25">
      <c r="A64" s="32" t="s">
        <v>71</v>
      </c>
      <c r="B64" s="17">
        <v>4990</v>
      </c>
      <c r="C64" s="18">
        <v>4995</v>
      </c>
      <c r="D64" s="18">
        <v>4260</v>
      </c>
      <c r="E64" s="18">
        <v>4699</v>
      </c>
      <c r="F64" s="19">
        <v>3798</v>
      </c>
      <c r="G64" s="18" t="s">
        <v>18</v>
      </c>
      <c r="H64" s="20" t="s">
        <v>18</v>
      </c>
      <c r="I64" s="12">
        <f>COUNT(B64:H64)</f>
        <v>5</v>
      </c>
      <c r="J64" s="13">
        <f>AVERAGE(B64:H64)</f>
        <v>4548.3999999999996</v>
      </c>
      <c r="K64" s="14">
        <f>MAX(B64:H64)</f>
        <v>4995</v>
      </c>
      <c r="L64" s="15">
        <f>MIN(B64:H64)</f>
        <v>3798</v>
      </c>
      <c r="M64" s="16">
        <f t="shared" si="13"/>
        <v>0.31516587677725116</v>
      </c>
    </row>
    <row r="65" spans="1:13" x14ac:dyDescent="0.25">
      <c r="A65" s="31" t="s">
        <v>72</v>
      </c>
      <c r="B65" s="17">
        <v>5190</v>
      </c>
      <c r="C65" s="18">
        <v>4995</v>
      </c>
      <c r="D65" s="18">
        <v>4418</v>
      </c>
      <c r="E65" s="18">
        <v>4899</v>
      </c>
      <c r="F65" s="19">
        <v>3889</v>
      </c>
      <c r="G65" s="18">
        <v>3899</v>
      </c>
      <c r="H65" s="20" t="s">
        <v>19</v>
      </c>
      <c r="I65" s="12">
        <f>COUNT(B65:H65)</f>
        <v>6</v>
      </c>
      <c r="J65" s="13">
        <f>AVERAGE(B65:H65)</f>
        <v>4548.333333333333</v>
      </c>
      <c r="K65" s="14">
        <f>MAX(B65:H65)</f>
        <v>5190</v>
      </c>
      <c r="L65" s="15">
        <f>MIN(B65:H65)</f>
        <v>3889</v>
      </c>
      <c r="M65" s="16">
        <f t="shared" si="13"/>
        <v>0.33453329904859863</v>
      </c>
    </row>
    <row r="66" spans="1:13" ht="16.5" thickBot="1" x14ac:dyDescent="0.3">
      <c r="A66" s="33" t="s">
        <v>73</v>
      </c>
      <c r="B66" s="17">
        <v>3390</v>
      </c>
      <c r="C66" s="18">
        <v>3590</v>
      </c>
      <c r="D66" s="18" t="s">
        <v>18</v>
      </c>
      <c r="E66" s="18">
        <v>2999</v>
      </c>
      <c r="F66" s="19">
        <v>2698</v>
      </c>
      <c r="G66" s="18" t="s">
        <v>18</v>
      </c>
      <c r="H66" s="20">
        <v>3198</v>
      </c>
      <c r="I66" s="12">
        <f>COUNT(B66:H66)</f>
        <v>5</v>
      </c>
      <c r="J66" s="13">
        <f>AVERAGE(B66:H66)</f>
        <v>3175</v>
      </c>
      <c r="K66" s="14">
        <f>MAX(B66:H66)</f>
        <v>3590</v>
      </c>
      <c r="L66" s="15">
        <f>MIN(B66:H66)</f>
        <v>2698</v>
      </c>
      <c r="M66" s="16">
        <f t="shared" si="13"/>
        <v>0.33061527057079321</v>
      </c>
    </row>
    <row r="67" spans="1:13" ht="19.5" thickBot="1" x14ac:dyDescent="0.3">
      <c r="A67" s="34" t="s">
        <v>5</v>
      </c>
      <c r="B67" s="35"/>
      <c r="C67" s="36"/>
      <c r="D67" s="36"/>
      <c r="E67" s="36"/>
      <c r="F67" s="36"/>
      <c r="G67" s="36"/>
      <c r="H67" s="37"/>
      <c r="I67" s="38"/>
      <c r="J67" s="39"/>
      <c r="K67" s="40"/>
      <c r="L67" s="40"/>
      <c r="M67" s="41"/>
    </row>
    <row r="68" spans="1:13" ht="31.5" x14ac:dyDescent="0.25">
      <c r="A68" s="31" t="s">
        <v>65</v>
      </c>
      <c r="B68" s="17">
        <v>4690</v>
      </c>
      <c r="C68" s="18">
        <v>4950</v>
      </c>
      <c r="D68" s="18">
        <v>4124</v>
      </c>
      <c r="E68" s="18">
        <v>3499</v>
      </c>
      <c r="F68" s="19">
        <v>3619</v>
      </c>
      <c r="G68" s="18" t="s">
        <v>18</v>
      </c>
      <c r="H68" s="20" t="s">
        <v>18</v>
      </c>
      <c r="I68" s="12">
        <f t="shared" ref="I68:I73" si="18">COUNT(B68:H68)</f>
        <v>5</v>
      </c>
      <c r="J68" s="13">
        <f t="shared" ref="J68:J73" si="19">AVERAGE(B68:H68)</f>
        <v>4176.3999999999996</v>
      </c>
      <c r="K68" s="14">
        <f t="shared" ref="K68:K73" si="20">MAX(B68:H68)</f>
        <v>4950</v>
      </c>
      <c r="L68" s="15">
        <f t="shared" ref="L68:L73" si="21">MIN(B68:H68)</f>
        <v>3499</v>
      </c>
      <c r="M68" s="16">
        <f t="shared" si="13"/>
        <v>0.41468991140325806</v>
      </c>
    </row>
    <row r="69" spans="1:13" ht="31.5" x14ac:dyDescent="0.25">
      <c r="A69" s="31" t="s">
        <v>74</v>
      </c>
      <c r="B69" s="17">
        <v>3390</v>
      </c>
      <c r="C69" s="18" t="s">
        <v>18</v>
      </c>
      <c r="D69" s="18">
        <v>2774</v>
      </c>
      <c r="E69" s="18">
        <v>3699</v>
      </c>
      <c r="F69" s="19">
        <v>2598</v>
      </c>
      <c r="G69" s="18">
        <v>2769</v>
      </c>
      <c r="H69" s="20" t="s">
        <v>18</v>
      </c>
      <c r="I69" s="12">
        <f t="shared" si="18"/>
        <v>5</v>
      </c>
      <c r="J69" s="13">
        <f t="shared" si="19"/>
        <v>3046</v>
      </c>
      <c r="K69" s="14">
        <f t="shared" si="20"/>
        <v>3699</v>
      </c>
      <c r="L69" s="15">
        <f t="shared" si="21"/>
        <v>2598</v>
      </c>
      <c r="M69" s="16">
        <f t="shared" si="13"/>
        <v>0.4237875288683603</v>
      </c>
    </row>
    <row r="70" spans="1:13" ht="31.5" x14ac:dyDescent="0.25">
      <c r="A70" s="31" t="s">
        <v>75</v>
      </c>
      <c r="B70" s="17">
        <v>5390</v>
      </c>
      <c r="C70" s="18">
        <v>5390</v>
      </c>
      <c r="D70" s="18">
        <v>3959</v>
      </c>
      <c r="E70" s="18">
        <v>5299</v>
      </c>
      <c r="F70" s="19">
        <v>3898</v>
      </c>
      <c r="G70" s="18">
        <v>3992</v>
      </c>
      <c r="H70" s="20" t="s">
        <v>18</v>
      </c>
      <c r="I70" s="12">
        <f t="shared" si="18"/>
        <v>6</v>
      </c>
      <c r="J70" s="13">
        <f t="shared" si="19"/>
        <v>4654.666666666667</v>
      </c>
      <c r="K70" s="14">
        <f t="shared" si="20"/>
        <v>5390</v>
      </c>
      <c r="L70" s="15">
        <f t="shared" si="21"/>
        <v>3898</v>
      </c>
      <c r="M70" s="16">
        <f t="shared" si="13"/>
        <v>0.38276038994356082</v>
      </c>
    </row>
    <row r="71" spans="1:13" x14ac:dyDescent="0.25">
      <c r="A71" s="31" t="s">
        <v>76</v>
      </c>
      <c r="B71" s="17">
        <v>8990</v>
      </c>
      <c r="C71" s="18">
        <v>8990</v>
      </c>
      <c r="D71" s="18">
        <v>6399</v>
      </c>
      <c r="E71" s="18">
        <v>7999</v>
      </c>
      <c r="F71" s="19">
        <v>6395</v>
      </c>
      <c r="G71" s="18">
        <v>6499</v>
      </c>
      <c r="H71" s="20" t="s">
        <v>18</v>
      </c>
      <c r="I71" s="12">
        <f t="shared" si="18"/>
        <v>6</v>
      </c>
      <c r="J71" s="13">
        <f t="shared" si="19"/>
        <v>7545.333333333333</v>
      </c>
      <c r="K71" s="14">
        <f t="shared" si="20"/>
        <v>8990</v>
      </c>
      <c r="L71" s="15">
        <f t="shared" si="21"/>
        <v>6395</v>
      </c>
      <c r="M71" s="16">
        <f t="shared" si="13"/>
        <v>0.40578577013291633</v>
      </c>
    </row>
    <row r="72" spans="1:13" x14ac:dyDescent="0.25">
      <c r="A72" s="31" t="s">
        <v>77</v>
      </c>
      <c r="B72" s="17">
        <v>6890</v>
      </c>
      <c r="C72" s="18">
        <v>6685</v>
      </c>
      <c r="D72" s="18">
        <v>5999</v>
      </c>
      <c r="E72" s="18">
        <v>6999</v>
      </c>
      <c r="F72" s="19">
        <v>5495</v>
      </c>
      <c r="G72" s="18">
        <v>5998</v>
      </c>
      <c r="H72" s="20" t="s">
        <v>18</v>
      </c>
      <c r="I72" s="12">
        <f t="shared" si="18"/>
        <v>6</v>
      </c>
      <c r="J72" s="13">
        <f t="shared" si="19"/>
        <v>6344.333333333333</v>
      </c>
      <c r="K72" s="14">
        <f t="shared" si="20"/>
        <v>6999</v>
      </c>
      <c r="L72" s="15">
        <f t="shared" si="21"/>
        <v>5495</v>
      </c>
      <c r="M72" s="16">
        <f t="shared" si="13"/>
        <v>0.2737033666969973</v>
      </c>
    </row>
    <row r="73" spans="1:13" ht="16.5" thickBot="1" x14ac:dyDescent="0.3">
      <c r="A73" s="33" t="s">
        <v>78</v>
      </c>
      <c r="B73" s="17">
        <v>5590</v>
      </c>
      <c r="C73" s="18">
        <v>4995</v>
      </c>
      <c r="D73" s="18">
        <v>4759</v>
      </c>
      <c r="E73" s="18">
        <v>5499</v>
      </c>
      <c r="F73" s="19">
        <v>4749</v>
      </c>
      <c r="G73" s="18">
        <v>4560</v>
      </c>
      <c r="H73" s="20" t="s">
        <v>19</v>
      </c>
      <c r="I73" s="12">
        <f t="shared" si="18"/>
        <v>6</v>
      </c>
      <c r="J73" s="13">
        <f t="shared" si="19"/>
        <v>5025.333333333333</v>
      </c>
      <c r="K73" s="14">
        <f t="shared" si="20"/>
        <v>5590</v>
      </c>
      <c r="L73" s="15">
        <f t="shared" si="21"/>
        <v>4560</v>
      </c>
      <c r="M73" s="16">
        <f t="shared" si="13"/>
        <v>0.22587719298245615</v>
      </c>
    </row>
    <row r="74" spans="1:13" ht="19.5" thickBot="1" x14ac:dyDescent="0.3">
      <c r="A74" s="34" t="s">
        <v>6</v>
      </c>
      <c r="B74" s="35"/>
      <c r="C74" s="36"/>
      <c r="D74" s="36"/>
      <c r="E74" s="36"/>
      <c r="F74" s="36"/>
      <c r="G74" s="36"/>
      <c r="H74" s="37"/>
      <c r="I74" s="38"/>
      <c r="J74" s="39"/>
      <c r="K74" s="40"/>
      <c r="L74" s="40"/>
      <c r="M74" s="41"/>
    </row>
    <row r="75" spans="1:13" x14ac:dyDescent="0.25">
      <c r="A75" s="31" t="s">
        <v>69</v>
      </c>
      <c r="B75" s="17">
        <v>3290</v>
      </c>
      <c r="C75" s="18">
        <v>3420</v>
      </c>
      <c r="D75" s="18">
        <v>2999</v>
      </c>
      <c r="E75" s="18">
        <v>3099</v>
      </c>
      <c r="F75" s="19">
        <v>2452</v>
      </c>
      <c r="G75" s="18">
        <v>2998</v>
      </c>
      <c r="H75" s="20" t="s">
        <v>18</v>
      </c>
      <c r="I75" s="12">
        <f>COUNT(B75:H75)</f>
        <v>6</v>
      </c>
      <c r="J75" s="13">
        <f>AVERAGE(B75:H75)</f>
        <v>3043</v>
      </c>
      <c r="K75" s="14">
        <f>MAX(B75:H75)</f>
        <v>3420</v>
      </c>
      <c r="L75" s="15">
        <f>MIN(B75:H75)</f>
        <v>2452</v>
      </c>
      <c r="M75" s="16">
        <f t="shared" si="13"/>
        <v>0.39477977161500816</v>
      </c>
    </row>
    <row r="76" spans="1:13" ht="16.5" thickBot="1" x14ac:dyDescent="0.3">
      <c r="A76" s="31" t="s">
        <v>70</v>
      </c>
      <c r="B76" s="17">
        <v>3390</v>
      </c>
      <c r="C76" s="18">
        <v>2995</v>
      </c>
      <c r="D76" s="18">
        <v>2999</v>
      </c>
      <c r="E76" s="18">
        <v>3999</v>
      </c>
      <c r="F76" s="19">
        <v>3798</v>
      </c>
      <c r="G76" s="18" t="s">
        <v>18</v>
      </c>
      <c r="H76" s="20" t="s">
        <v>18</v>
      </c>
      <c r="I76" s="12">
        <f>COUNT(B76:H76)</f>
        <v>5</v>
      </c>
      <c r="J76" s="13">
        <f>AVERAGE(B76:H76)</f>
        <v>3436.2</v>
      </c>
      <c r="K76" s="14">
        <f>MAX(B76:H76)</f>
        <v>3999</v>
      </c>
      <c r="L76" s="15">
        <f>MIN(B76:H76)</f>
        <v>2995</v>
      </c>
      <c r="M76" s="16">
        <f t="shared" si="13"/>
        <v>0.33522537562604343</v>
      </c>
    </row>
    <row r="77" spans="1:13" ht="19.5" thickBot="1" x14ac:dyDescent="0.3">
      <c r="A77" s="34" t="s">
        <v>66</v>
      </c>
      <c r="B77" s="35"/>
      <c r="C77" s="36"/>
      <c r="D77" s="36"/>
      <c r="E77" s="36"/>
      <c r="F77" s="36"/>
      <c r="G77" s="36"/>
      <c r="H77" s="37"/>
      <c r="I77" s="38"/>
      <c r="J77" s="39"/>
      <c r="K77" s="40"/>
      <c r="L77" s="40"/>
      <c r="M77" s="41"/>
    </row>
    <row r="78" spans="1:13" ht="31.5" x14ac:dyDescent="0.25">
      <c r="A78" s="32" t="s">
        <v>67</v>
      </c>
      <c r="B78" s="17">
        <v>3490</v>
      </c>
      <c r="C78" s="18">
        <v>3590</v>
      </c>
      <c r="D78" s="18">
        <v>2999</v>
      </c>
      <c r="E78" s="18">
        <v>3799</v>
      </c>
      <c r="F78" s="19" t="s">
        <v>18</v>
      </c>
      <c r="G78" s="18" t="s">
        <v>18</v>
      </c>
      <c r="H78" s="20" t="s">
        <v>18</v>
      </c>
      <c r="I78" s="12">
        <f>COUNT(B78:H78)</f>
        <v>4</v>
      </c>
      <c r="J78" s="13">
        <f>AVERAGE(B78:H78)</f>
        <v>3469.5</v>
      </c>
      <c r="K78" s="14">
        <f>MAX(B78:H78)</f>
        <v>3799</v>
      </c>
      <c r="L78" s="15">
        <f>MIN(B78:H78)</f>
        <v>2999</v>
      </c>
      <c r="M78" s="16">
        <f t="shared" si="13"/>
        <v>0.26675558519506504</v>
      </c>
    </row>
    <row r="79" spans="1:13" ht="31.5" x14ac:dyDescent="0.25">
      <c r="A79" s="33" t="s">
        <v>90</v>
      </c>
      <c r="B79" s="17">
        <v>5990</v>
      </c>
      <c r="C79" s="18">
        <v>5495</v>
      </c>
      <c r="D79" s="18">
        <v>5249</v>
      </c>
      <c r="E79" s="18">
        <v>5999</v>
      </c>
      <c r="F79" s="19">
        <v>4852</v>
      </c>
      <c r="G79" s="18" t="s">
        <v>18</v>
      </c>
      <c r="H79" s="20" t="s">
        <v>18</v>
      </c>
      <c r="I79" s="12">
        <f>COUNT(B79:H79)</f>
        <v>5</v>
      </c>
      <c r="J79" s="13">
        <f>AVERAGE(B79:H79)</f>
        <v>5517</v>
      </c>
      <c r="K79" s="14">
        <f>MAX(B79:H79)</f>
        <v>5999</v>
      </c>
      <c r="L79" s="15">
        <f>MIN(B79:H79)</f>
        <v>4852</v>
      </c>
      <c r="M79" s="16">
        <f t="shared" si="13"/>
        <v>0.23639736191261335</v>
      </c>
    </row>
    <row r="80" spans="1:13" ht="32.25" thickBot="1" x14ac:dyDescent="0.3">
      <c r="A80" s="33" t="s">
        <v>68</v>
      </c>
      <c r="B80" s="17">
        <v>5690</v>
      </c>
      <c r="C80" s="18">
        <v>5795</v>
      </c>
      <c r="D80" s="18">
        <v>4874</v>
      </c>
      <c r="E80" s="18">
        <v>6479</v>
      </c>
      <c r="F80" s="19">
        <v>4452</v>
      </c>
      <c r="G80" s="18" t="s">
        <v>18</v>
      </c>
      <c r="H80" s="20" t="s">
        <v>18</v>
      </c>
      <c r="I80" s="12">
        <f>COUNT(B80:H80)</f>
        <v>5</v>
      </c>
      <c r="J80" s="13">
        <f>AVERAGE(B80:H80)</f>
        <v>5458</v>
      </c>
      <c r="K80" s="14">
        <f>MAX(B80:H80)</f>
        <v>6479</v>
      </c>
      <c r="L80" s="15">
        <f>MIN(B80:H80)</f>
        <v>4452</v>
      </c>
      <c r="M80" s="16">
        <f t="shared" si="13"/>
        <v>0.45530098831985627</v>
      </c>
    </row>
    <row r="81" spans="1:13" ht="19.5" thickBot="1" x14ac:dyDescent="0.3">
      <c r="A81" s="34" t="s">
        <v>8</v>
      </c>
      <c r="B81" s="35"/>
      <c r="C81" s="36"/>
      <c r="D81" s="36"/>
      <c r="E81" s="36"/>
      <c r="F81" s="36"/>
      <c r="G81" s="36"/>
      <c r="H81" s="37"/>
      <c r="I81" s="38"/>
      <c r="J81" s="39"/>
      <c r="K81" s="40"/>
      <c r="L81" s="40"/>
      <c r="M81" s="41"/>
    </row>
    <row r="82" spans="1:13" ht="31.5" x14ac:dyDescent="0.25">
      <c r="A82" s="32" t="s">
        <v>85</v>
      </c>
      <c r="B82" s="17">
        <v>4690</v>
      </c>
      <c r="C82" s="18">
        <v>4940</v>
      </c>
      <c r="D82" s="18">
        <v>4124</v>
      </c>
      <c r="E82" s="18">
        <v>4599</v>
      </c>
      <c r="F82" s="19" t="s">
        <v>18</v>
      </c>
      <c r="G82" s="18" t="s">
        <v>18</v>
      </c>
      <c r="H82" s="20" t="s">
        <v>18</v>
      </c>
      <c r="I82" s="12">
        <f>COUNT(B82:H82)</f>
        <v>4</v>
      </c>
      <c r="J82" s="13">
        <f>AVERAGE(B82:H82)</f>
        <v>4588.25</v>
      </c>
      <c r="K82" s="14">
        <f>MAX(B82:H82)</f>
        <v>4940</v>
      </c>
      <c r="L82" s="15">
        <f>MIN(B82:H82)</f>
        <v>4124</v>
      </c>
      <c r="M82" s="16">
        <f t="shared" si="13"/>
        <v>0.19786614936954414</v>
      </c>
    </row>
    <row r="83" spans="1:13" ht="32.25" thickBot="1" x14ac:dyDescent="0.3">
      <c r="A83" s="50" t="s">
        <v>86</v>
      </c>
      <c r="B83" s="22">
        <v>3990</v>
      </c>
      <c r="C83" s="23">
        <v>3995</v>
      </c>
      <c r="D83" s="23">
        <v>3374</v>
      </c>
      <c r="E83" s="23">
        <v>3799</v>
      </c>
      <c r="F83" s="24">
        <v>3079</v>
      </c>
      <c r="G83" s="23">
        <v>3089</v>
      </c>
      <c r="H83" s="25">
        <v>3598</v>
      </c>
      <c r="I83" s="26">
        <f>COUNT(B83:H83)</f>
        <v>7</v>
      </c>
      <c r="J83" s="27">
        <f>AVERAGE(B83:H83)</f>
        <v>3560.5714285714284</v>
      </c>
      <c r="K83" s="28">
        <f>MAX(B83:H83)</f>
        <v>3995</v>
      </c>
      <c r="L83" s="29">
        <f>MIN(B83:H83)</f>
        <v>3079</v>
      </c>
      <c r="M83" s="30">
        <f t="shared" ref="M83" si="22">(K83-L83)/L83</f>
        <v>0.29749918804806758</v>
      </c>
    </row>
  </sheetData>
  <conditionalFormatting sqref="B80">
    <cfRule type="expression" dxfId="132" priority="31">
      <formula>B80=MAX($A80:$H80)</formula>
    </cfRule>
    <cfRule type="expression" dxfId="131" priority="32">
      <formula>B80=MIN($A80:$H80)</formula>
    </cfRule>
    <cfRule type="expression" priority="33">
      <formula>#REF!=MIN(#REF!)</formula>
    </cfRule>
  </conditionalFormatting>
  <conditionalFormatting sqref="C80:F80">
    <cfRule type="expression" dxfId="130" priority="46">
      <formula>C80=MAX($A80:$H80)</formula>
    </cfRule>
    <cfRule type="expression" dxfId="129" priority="47">
      <formula>C80=MIN($A80:$H80)</formula>
    </cfRule>
    <cfRule type="expression" priority="48">
      <formula>#REF!=MIN(#REF!)</formula>
    </cfRule>
  </conditionalFormatting>
  <conditionalFormatting sqref="G80:H80">
    <cfRule type="expression" dxfId="128" priority="64">
      <formula>G80=MAX($A80:$H80)</formula>
    </cfRule>
    <cfRule type="expression" dxfId="127" priority="65">
      <formula>G80=MIN($A80:$H80)</formula>
    </cfRule>
    <cfRule type="expression" priority="66">
      <formula>#REF!=MIN(#REF!)</formula>
    </cfRule>
  </conditionalFormatting>
  <conditionalFormatting sqref="B76">
    <cfRule type="expression" dxfId="126" priority="2401">
      <formula>B76=MAX($A76:$H76)</formula>
    </cfRule>
    <cfRule type="expression" dxfId="125" priority="2402">
      <formula>B76=MIN($A76:$H76)</formula>
    </cfRule>
    <cfRule type="expression" priority="2403">
      <formula>#REF!=MIN(#REF!)</formula>
    </cfRule>
  </conditionalFormatting>
  <conditionalFormatting sqref="C76:F76">
    <cfRule type="expression" dxfId="124" priority="2407">
      <formula>C76=MAX($A76:$H76)</formula>
    </cfRule>
    <cfRule type="expression" dxfId="123" priority="2408">
      <formula>C76=MIN($A76:$H76)</formula>
    </cfRule>
    <cfRule type="expression" priority="2409">
      <formula>#REF!=MIN(#REF!)</formula>
    </cfRule>
  </conditionalFormatting>
  <conditionalFormatting sqref="G76:H76">
    <cfRule type="expression" dxfId="122" priority="2413">
      <formula>G76=MAX($A76:$H76)</formula>
    </cfRule>
    <cfRule type="expression" dxfId="121" priority="2414">
      <formula>G76=MIN($A76:$H76)</formula>
    </cfRule>
    <cfRule type="expression" priority="2415">
      <formula>#REF!=MIN(#REF!)</formula>
    </cfRule>
  </conditionalFormatting>
  <conditionalFormatting sqref="G71:H71">
    <cfRule type="expression" dxfId="120" priority="2461">
      <formula>G71=MAX($A71:$H71)</formula>
    </cfRule>
    <cfRule type="expression" dxfId="119" priority="2462">
      <formula>G71=MIN($A71:$H71)</formula>
    </cfRule>
    <cfRule type="expression" priority="2463">
      <formula>#REF!=MIN(#REF!)</formula>
    </cfRule>
  </conditionalFormatting>
  <conditionalFormatting sqref="B1:H1048576">
    <cfRule type="cellIs" dxfId="118" priority="5" operator="equal">
      <formula>"-"</formula>
    </cfRule>
  </conditionalFormatting>
  <conditionalFormatting sqref="C53:H53">
    <cfRule type="expression" dxfId="117" priority="3340">
      <formula>C53=MAX($A53:$H53)</formula>
    </cfRule>
    <cfRule type="expression" dxfId="116" priority="3341">
      <formula>C53=MIN($A53:$H53)</formula>
    </cfRule>
    <cfRule type="expression" priority="3342">
      <formula>XEZ1048487=MIN($A1048487:$H1048487)</formula>
    </cfRule>
  </conditionalFormatting>
  <conditionalFormatting sqref="C52:H52">
    <cfRule type="expression" dxfId="115" priority="3526">
      <formula>C52=MAX($A52:$H52)</formula>
    </cfRule>
    <cfRule type="expression" dxfId="114" priority="3527">
      <formula>C52=MIN($A52:$H52)</formula>
    </cfRule>
    <cfRule type="expression" priority="3528">
      <formula>XEZ1048485=MIN($A1048485:$H1048485)</formula>
    </cfRule>
  </conditionalFormatting>
  <conditionalFormatting sqref="C51:H51">
    <cfRule type="expression" dxfId="113" priority="3682">
      <formula>C51=MAX($A51:$H51)</formula>
    </cfRule>
    <cfRule type="expression" dxfId="112" priority="3683">
      <formula>C51=MIN($A51:$H51)</formula>
    </cfRule>
    <cfRule type="expression" priority="3684">
      <formula>XEZ1048483=MIN($A1048483:$H1048483)</formula>
    </cfRule>
  </conditionalFormatting>
  <conditionalFormatting sqref="G82:H82 G72:H73">
    <cfRule type="expression" dxfId="111" priority="3928">
      <formula>G72=MAX($A72:$H72)</formula>
    </cfRule>
    <cfRule type="expression" dxfId="110" priority="3929">
      <formula>G72=MIN($A72:$H72)</formula>
    </cfRule>
    <cfRule type="expression" priority="3930">
      <formula>A5=MIN($A5:$H5)</formula>
    </cfRule>
  </conditionalFormatting>
  <conditionalFormatting sqref="C50:H50">
    <cfRule type="expression" dxfId="109" priority="3937">
      <formula>C50=MAX($A50:$H50)</formula>
    </cfRule>
    <cfRule type="expression" dxfId="108" priority="3938">
      <formula>C50=MIN($A50:$H50)</formula>
    </cfRule>
    <cfRule type="expression" priority="3939">
      <formula>XEZ1048480=MIN($A1048480:$H1048480)</formula>
    </cfRule>
  </conditionalFormatting>
  <conditionalFormatting sqref="C22:H24">
    <cfRule type="expression" dxfId="107" priority="4018">
      <formula>C22=MAX($A22:$H22)</formula>
    </cfRule>
    <cfRule type="expression" dxfId="106" priority="4019">
      <formula>C22=MIN($A22:$H22)</formula>
    </cfRule>
    <cfRule type="expression" priority="4020">
      <formula>XEZ1048446=MIN($A1048446:$H1048446)</formula>
    </cfRule>
  </conditionalFormatting>
  <conditionalFormatting sqref="G78:H78">
    <cfRule type="expression" dxfId="105" priority="4021">
      <formula>G78=MAX($A78:$H78)</formula>
    </cfRule>
    <cfRule type="expression" dxfId="104" priority="4022">
      <formula>G78=MIN($A78:$H78)</formula>
    </cfRule>
    <cfRule type="expression" priority="4023">
      <formula>A13=MIN($A13:$H13)</formula>
    </cfRule>
  </conditionalFormatting>
  <conditionalFormatting sqref="C18:H20">
    <cfRule type="expression" dxfId="103" priority="4033">
      <formula>C18=MAX($A18:$H18)</formula>
    </cfRule>
    <cfRule type="expression" dxfId="102" priority="4034">
      <formula>C18=MIN($A18:$H18)</formula>
    </cfRule>
    <cfRule type="expression" priority="4035">
      <formula>XEZ1048441=MIN($A1048441:$H1048441)</formula>
    </cfRule>
  </conditionalFormatting>
  <conditionalFormatting sqref="G83:H83 G75:H75">
    <cfRule type="expression" dxfId="101" priority="4036">
      <formula>G75=MAX($A75:$H75)</formula>
    </cfRule>
    <cfRule type="expression" dxfId="100" priority="4037">
      <formula>G75=MIN($A75:$H75)</formula>
    </cfRule>
    <cfRule type="expression" priority="4038">
      <formula>#REF!=MIN(#REF!)</formula>
    </cfRule>
  </conditionalFormatting>
  <conditionalFormatting sqref="B83 B75">
    <cfRule type="expression" dxfId="99" priority="4051">
      <formula>B75=MAX($A75:$H75)</formula>
    </cfRule>
    <cfRule type="expression" dxfId="98" priority="4052">
      <formula>B75=MIN($A75:$H75)</formula>
    </cfRule>
    <cfRule type="expression" priority="4053">
      <formula>#REF!=MIN(#REF!)</formula>
    </cfRule>
  </conditionalFormatting>
  <conditionalFormatting sqref="C83:F83 C75:F75">
    <cfRule type="expression" dxfId="97" priority="4054">
      <formula>C75=MAX($A75:$H75)</formula>
    </cfRule>
    <cfRule type="expression" dxfId="96" priority="4055">
      <formula>C75=MIN($A75:$H75)</formula>
    </cfRule>
    <cfRule type="expression" priority="4056">
      <formula>#REF!=MIN(#REF!)</formula>
    </cfRule>
  </conditionalFormatting>
  <conditionalFormatting sqref="C17:H17">
    <cfRule type="expression" dxfId="95" priority="4060">
      <formula>C17=MAX($A17:$H17)</formula>
    </cfRule>
    <cfRule type="expression" dxfId="94" priority="4061">
      <formula>C17=MIN($A17:$H17)</formula>
    </cfRule>
    <cfRule type="expression" priority="4062">
      <formula>XEZ1048439=MIN($A1048439:$H1048439)</formula>
    </cfRule>
  </conditionalFormatting>
  <conditionalFormatting sqref="G79:H79">
    <cfRule type="expression" dxfId="93" priority="4120">
      <formula>G79=MAX($A79:$H79)</formula>
    </cfRule>
    <cfRule type="expression" dxfId="92" priority="4121">
      <formula>G79=MIN($A79:$H79)</formula>
    </cfRule>
    <cfRule type="expression" priority="4122">
      <formula>#REF!=MIN(#REF!)</formula>
    </cfRule>
  </conditionalFormatting>
  <conditionalFormatting sqref="B79">
    <cfRule type="expression" dxfId="91" priority="4123">
      <formula>B79=MAX($A79:$H79)</formula>
    </cfRule>
    <cfRule type="expression" dxfId="90" priority="4124">
      <formula>B79=MIN($A79:$H79)</formula>
    </cfRule>
    <cfRule type="expression" priority="4125">
      <formula>#REF!=MIN(#REF!)</formula>
    </cfRule>
  </conditionalFormatting>
  <conditionalFormatting sqref="C79:F79">
    <cfRule type="expression" dxfId="89" priority="4126">
      <formula>C79=MAX($A79:$H79)</formula>
    </cfRule>
    <cfRule type="expression" dxfId="88" priority="4127">
      <formula>C79=MIN($A79:$H79)</formula>
    </cfRule>
    <cfRule type="expression" priority="4128">
      <formula>#REF!=MIN(#REF!)</formula>
    </cfRule>
  </conditionalFormatting>
  <conditionalFormatting sqref="G68:H70">
    <cfRule type="expression" dxfId="87" priority="4165">
      <formula>G68=MAX($A68:$H68)</formula>
    </cfRule>
    <cfRule type="expression" dxfId="86" priority="4166">
      <formula>G68=MIN($A68:$H68)</formula>
    </cfRule>
    <cfRule type="expression" priority="4167">
      <formula>A2=MIN($A2:$H2)</formula>
    </cfRule>
  </conditionalFormatting>
  <conditionalFormatting sqref="B53">
    <cfRule type="expression" dxfId="85" priority="4225">
      <formula>B53=MAX($A53:$H53)</formula>
    </cfRule>
    <cfRule type="expression" dxfId="84" priority="4226">
      <formula>B53=MIN($A53:$H53)</formula>
    </cfRule>
    <cfRule type="expression" priority="4227">
      <formula>XEV1048487=MIN($A1048487:$H1048487)</formula>
    </cfRule>
  </conditionalFormatting>
  <conditionalFormatting sqref="B52">
    <cfRule type="expression" dxfId="83" priority="4246">
      <formula>B52=MAX($A52:$H52)</formula>
    </cfRule>
    <cfRule type="expression" dxfId="82" priority="4247">
      <formula>B52=MIN($A52:$H52)</formula>
    </cfRule>
    <cfRule type="expression" priority="4248">
      <formula>XEV1048485=MIN($A1048485:$H1048485)</formula>
    </cfRule>
  </conditionalFormatting>
  <conditionalFormatting sqref="B51">
    <cfRule type="expression" dxfId="81" priority="4249">
      <formula>B51=MAX($A51:$H51)</formula>
    </cfRule>
    <cfRule type="expression" dxfId="80" priority="4250">
      <formula>B51=MIN($A51:$H51)</formula>
    </cfRule>
    <cfRule type="expression" priority="4251">
      <formula>XEV1048483=MIN($A1048483:$H1048483)</formula>
    </cfRule>
  </conditionalFormatting>
  <conditionalFormatting sqref="B50">
    <cfRule type="expression" dxfId="79" priority="4267">
      <formula>B50=MAX($A50:$H50)</formula>
    </cfRule>
    <cfRule type="expression" dxfId="78" priority="4268">
      <formula>B50=MIN($A50:$H50)</formula>
    </cfRule>
    <cfRule type="expression" priority="4269">
      <formula>XEV1048480=MIN($A1048480:$H1048480)</formula>
    </cfRule>
  </conditionalFormatting>
  <conditionalFormatting sqref="B82">
    <cfRule type="expression" dxfId="77" priority="4270">
      <formula>B82=MAX($A82:$H82)</formula>
    </cfRule>
    <cfRule type="expression" dxfId="76" priority="4271">
      <formula>B82=MIN($A82:$H82)</formula>
    </cfRule>
    <cfRule type="expression" priority="4272">
      <formula>XEV15=MIN($A15:$H15)</formula>
    </cfRule>
  </conditionalFormatting>
  <conditionalFormatting sqref="C82:F82">
    <cfRule type="expression" dxfId="75" priority="4273">
      <formula>C82=MAX($A82:$H82)</formula>
    </cfRule>
    <cfRule type="expression" dxfId="74" priority="4274">
      <formula>C82=MIN($A82:$H82)</formula>
    </cfRule>
    <cfRule type="expression" priority="4275">
      <formula>XEX15=MIN($A15:$H15)</formula>
    </cfRule>
  </conditionalFormatting>
  <conditionalFormatting sqref="B22:B24">
    <cfRule type="expression" dxfId="73" priority="4276">
      <formula>B22=MAX($A22:$H22)</formula>
    </cfRule>
    <cfRule type="expression" dxfId="72" priority="4277">
      <formula>B22=MIN($A22:$H22)</formula>
    </cfRule>
    <cfRule type="expression" priority="4278">
      <formula>XEV1048446=MIN($A1048446:$H1048446)</formula>
    </cfRule>
  </conditionalFormatting>
  <conditionalFormatting sqref="B78">
    <cfRule type="expression" dxfId="71" priority="4279">
      <formula>B78=MAX($A78:$H78)</formula>
    </cfRule>
    <cfRule type="expression" dxfId="70" priority="4280">
      <formula>B78=MIN($A78:$H78)</formula>
    </cfRule>
    <cfRule type="expression" priority="4281">
      <formula>XEV13=MIN($A13:$H13)</formula>
    </cfRule>
  </conditionalFormatting>
  <conditionalFormatting sqref="C78:F78">
    <cfRule type="expression" dxfId="69" priority="4282">
      <formula>C78=MAX($A78:$H78)</formula>
    </cfRule>
    <cfRule type="expression" dxfId="68" priority="4283">
      <formula>C78=MIN($A78:$H78)</formula>
    </cfRule>
    <cfRule type="expression" priority="4284">
      <formula>XEX13=MIN($A13:$H13)</formula>
    </cfRule>
  </conditionalFormatting>
  <conditionalFormatting sqref="B18:B20">
    <cfRule type="expression" dxfId="67" priority="4285">
      <formula>B18=MAX($A18:$H18)</formula>
    </cfRule>
    <cfRule type="expression" dxfId="66" priority="4286">
      <formula>B18=MIN($A18:$H18)</formula>
    </cfRule>
    <cfRule type="expression" priority="4287">
      <formula>XEV1048441=MIN($A1048441:$H1048441)</formula>
    </cfRule>
  </conditionalFormatting>
  <conditionalFormatting sqref="B17">
    <cfRule type="expression" dxfId="65" priority="4288">
      <formula>B17=MAX($A17:$H17)</formula>
    </cfRule>
    <cfRule type="expression" dxfId="64" priority="4289">
      <formula>B17=MIN($A17:$H17)</formula>
    </cfRule>
    <cfRule type="expression" priority="4290">
      <formula>XEV1048439=MIN($A1048439:$H1048439)</formula>
    </cfRule>
  </conditionalFormatting>
  <conditionalFormatting sqref="C58:H59">
    <cfRule type="expression" dxfId="63" priority="4312">
      <formula>C58=MAX($A58:$H58)</formula>
    </cfRule>
    <cfRule type="expression" dxfId="62" priority="4313">
      <formula>C58=MIN($A58:$H58)</formula>
    </cfRule>
    <cfRule type="expression" priority="4314">
      <formula>XEZ1048503=MIN($A1048503:$H1048503)</formula>
    </cfRule>
  </conditionalFormatting>
  <conditionalFormatting sqref="C56:H57">
    <cfRule type="expression" dxfId="61" priority="4318">
      <formula>C56=MAX($A56:$H56)</formula>
    </cfRule>
    <cfRule type="expression" dxfId="60" priority="4319">
      <formula>C56=MIN($A56:$H56)</formula>
    </cfRule>
    <cfRule type="expression" priority="4320">
      <formula>XEZ1048500=MIN($A1048500:$H1048500)</formula>
    </cfRule>
  </conditionalFormatting>
  <conditionalFormatting sqref="C36:H36 C33:H34">
    <cfRule type="expression" dxfId="59" priority="4324">
      <formula>C33=MAX($A33:$H33)</formula>
    </cfRule>
    <cfRule type="expression" dxfId="58" priority="4325">
      <formula>C33=MIN($A33:$H33)</formula>
    </cfRule>
    <cfRule type="expression" priority="4326">
      <formula>XEZ1048459=MIN($A1048459:$H1048459)</formula>
    </cfRule>
  </conditionalFormatting>
  <conditionalFormatting sqref="C64:H66 C62:H62">
    <cfRule type="expression" dxfId="57" priority="4330">
      <formula>C62=MAX($A62:$H62)</formula>
    </cfRule>
    <cfRule type="expression" dxfId="56" priority="4331">
      <formula>C62=MIN($A62:$H62)</formula>
    </cfRule>
    <cfRule type="expression" priority="4332">
      <formula>XEZ1048511=MIN($A1048511:$H1048511)</formula>
    </cfRule>
  </conditionalFormatting>
  <conditionalFormatting sqref="C60:H61">
    <cfRule type="expression" dxfId="55" priority="4336">
      <formula>C60=MAX($A60:$H60)</formula>
    </cfRule>
    <cfRule type="expression" dxfId="54" priority="4337">
      <formula>C60=MIN($A60:$H60)</formula>
    </cfRule>
    <cfRule type="expression" priority="4338">
      <formula>XEZ1048507=MIN($A1048507:$H1048507)</formula>
    </cfRule>
  </conditionalFormatting>
  <conditionalFormatting sqref="C55:H55">
    <cfRule type="expression" dxfId="53" priority="4339">
      <formula>C55=MAX($A55:$H55)</formula>
    </cfRule>
    <cfRule type="expression" dxfId="52" priority="4340">
      <formula>C55=MIN($A55:$H55)</formula>
    </cfRule>
    <cfRule type="expression" priority="4341">
      <formula>XEZ1048498=MIN($A1048498:$H1048498)</formula>
    </cfRule>
  </conditionalFormatting>
  <conditionalFormatting sqref="C25:H32">
    <cfRule type="expression" dxfId="51" priority="4345">
      <formula>C25=MAX($A25:$H25)</formula>
    </cfRule>
    <cfRule type="expression" dxfId="50" priority="4346">
      <formula>C25=MIN($A25:$H25)</formula>
    </cfRule>
    <cfRule type="expression" priority="4347">
      <formula>XEZ1048450=MIN($A1048450:$H1048450)</formula>
    </cfRule>
  </conditionalFormatting>
  <conditionalFormatting sqref="C16:H16">
    <cfRule type="expression" dxfId="49" priority="4351">
      <formula>C16=MAX($A16:$H16)</formula>
    </cfRule>
    <cfRule type="expression" dxfId="48" priority="4352">
      <formula>C16=MIN($A16:$H16)</formula>
    </cfRule>
    <cfRule type="expression" priority="4353">
      <formula>XEZ1048435=MIN($A1048435:$H1048435)</formula>
    </cfRule>
  </conditionalFormatting>
  <conditionalFormatting sqref="C44:H48 C37:H42">
    <cfRule type="expression" dxfId="47" priority="4357">
      <formula>C37=MAX($A37:$H37)</formula>
    </cfRule>
    <cfRule type="expression" dxfId="46" priority="4358">
      <formula>C37=MIN($A37:$H37)</formula>
    </cfRule>
    <cfRule type="expression" priority="4359">
      <formula>XEZ1048465=MIN($A1048465:$H1048465)</formula>
    </cfRule>
  </conditionalFormatting>
  <conditionalFormatting sqref="C11:H14">
    <cfRule type="expression" dxfId="45" priority="4369">
      <formula>C11=MAX($A11:$H11)</formula>
    </cfRule>
    <cfRule type="expression" dxfId="44" priority="4370">
      <formula>C11=MIN($A11:$H11)</formula>
    </cfRule>
    <cfRule type="expression" priority="4371">
      <formula>XEZ1048427=MIN($A1048427:$H1048427)</formula>
    </cfRule>
  </conditionalFormatting>
  <conditionalFormatting sqref="C9:H10">
    <cfRule type="expression" dxfId="43" priority="4372">
      <formula>C9=MAX($A9:$H9)</formula>
    </cfRule>
    <cfRule type="expression" dxfId="42" priority="4373">
      <formula>C9=MIN($A9:$H9)</formula>
    </cfRule>
    <cfRule type="expression" priority="4374">
      <formula>XEZ1048424=MIN($A1048424:$H1048424)</formula>
    </cfRule>
  </conditionalFormatting>
  <conditionalFormatting sqref="C7:H8">
    <cfRule type="expression" dxfId="41" priority="4375">
      <formula>C7=MAX($A7:$H7)</formula>
    </cfRule>
    <cfRule type="expression" dxfId="40" priority="4376">
      <formula>C7=MIN($A7:$H7)</formula>
    </cfRule>
    <cfRule type="expression" priority="4377">
      <formula>XEZ1048421=MIN($A1048421:$H1048421)</formula>
    </cfRule>
  </conditionalFormatting>
  <conditionalFormatting sqref="C5:H6">
    <cfRule type="expression" dxfId="39" priority="4378">
      <formula>C5=MAX($A5:$H5)</formula>
    </cfRule>
    <cfRule type="expression" dxfId="38" priority="4379">
      <formula>C5=MIN($A5:$H5)</formula>
    </cfRule>
    <cfRule type="expression" priority="4380">
      <formula>XEZ1048418=MIN($A1048418:$H1048418)</formula>
    </cfRule>
  </conditionalFormatting>
  <conditionalFormatting sqref="C3:H4">
    <cfRule type="expression" dxfId="37" priority="4381">
      <formula>C3=MAX($A3:$H3)</formula>
    </cfRule>
    <cfRule type="expression" dxfId="36" priority="4382">
      <formula>C3=MIN($A3:$H3)</formula>
    </cfRule>
    <cfRule type="expression" priority="4383">
      <formula>XEZ1048415=MIN($A1048415:$H1048415)</formula>
    </cfRule>
  </conditionalFormatting>
  <conditionalFormatting sqref="B58:B59">
    <cfRule type="expression" dxfId="35" priority="4384">
      <formula>B58=MAX($A58:$H58)</formula>
    </cfRule>
    <cfRule type="expression" dxfId="34" priority="4385">
      <formula>B58=MIN($A58:$H58)</formula>
    </cfRule>
    <cfRule type="expression" priority="4386">
      <formula>XEV1048503=MIN($A1048503:$H1048503)</formula>
    </cfRule>
  </conditionalFormatting>
  <conditionalFormatting sqref="B56:B57">
    <cfRule type="expression" dxfId="33" priority="4390">
      <formula>B56=MAX($A56:$H56)</formula>
    </cfRule>
    <cfRule type="expression" dxfId="32" priority="4391">
      <formula>B56=MIN($A56:$H56)</formula>
    </cfRule>
    <cfRule type="expression" priority="4392">
      <formula>XEV1048500=MIN($A1048500:$H1048500)</formula>
    </cfRule>
  </conditionalFormatting>
  <conditionalFormatting sqref="B36 B33:B34">
    <cfRule type="expression" dxfId="31" priority="4396">
      <formula>B33=MAX($A33:$H33)</formula>
    </cfRule>
    <cfRule type="expression" dxfId="30" priority="4397">
      <formula>B33=MIN($A33:$H33)</formula>
    </cfRule>
    <cfRule type="expression" priority="4398">
      <formula>XEV1048459=MIN($A1048459:$H1048459)</formula>
    </cfRule>
  </conditionalFormatting>
  <conditionalFormatting sqref="B64:B66 B62">
    <cfRule type="expression" dxfId="29" priority="4402">
      <formula>B62=MAX($A62:$H62)</formula>
    </cfRule>
    <cfRule type="expression" dxfId="28" priority="4403">
      <formula>B62=MIN($A62:$H62)</formula>
    </cfRule>
    <cfRule type="expression" priority="4404">
      <formula>XEV1048511=MIN($A1048511:$H1048511)</formula>
    </cfRule>
  </conditionalFormatting>
  <conditionalFormatting sqref="B60:B61">
    <cfRule type="expression" dxfId="27" priority="4408">
      <formula>B60=MAX($A60:$H60)</formula>
    </cfRule>
    <cfRule type="expression" dxfId="26" priority="4409">
      <formula>B60=MIN($A60:$H60)</formula>
    </cfRule>
    <cfRule type="expression" priority="4410">
      <formula>XEV1048507=MIN($A1048507:$H1048507)</formula>
    </cfRule>
  </conditionalFormatting>
  <conditionalFormatting sqref="B55">
    <cfRule type="expression" dxfId="25" priority="4411">
      <formula>B55=MAX($A55:$H55)</formula>
    </cfRule>
    <cfRule type="expression" dxfId="24" priority="4412">
      <formula>B55=MIN($A55:$H55)</formula>
    </cfRule>
    <cfRule type="expression" priority="4413">
      <formula>XEV1048498=MIN($A1048498:$H1048498)</formula>
    </cfRule>
  </conditionalFormatting>
  <conditionalFormatting sqref="B25:B32">
    <cfRule type="expression" dxfId="23" priority="4417">
      <formula>B25=MAX($A25:$H25)</formula>
    </cfRule>
    <cfRule type="expression" dxfId="22" priority="4418">
      <formula>B25=MIN($A25:$H25)</formula>
    </cfRule>
    <cfRule type="expression" priority="4419">
      <formula>XEV1048450=MIN($A1048450:$H1048450)</formula>
    </cfRule>
  </conditionalFormatting>
  <conditionalFormatting sqref="B16">
    <cfRule type="expression" dxfId="21" priority="4423">
      <formula>B16=MAX($A16:$H16)</formula>
    </cfRule>
    <cfRule type="expression" dxfId="20" priority="4424">
      <formula>B16=MIN($A16:$H16)</formula>
    </cfRule>
    <cfRule type="expression" priority="4425">
      <formula>XEV1048435=MIN($A1048435:$H1048435)</formula>
    </cfRule>
  </conditionalFormatting>
  <conditionalFormatting sqref="B44:B48 B37:B42">
    <cfRule type="expression" dxfId="19" priority="4429">
      <formula>B37=MAX($A37:$H37)</formula>
    </cfRule>
    <cfRule type="expression" dxfId="18" priority="4430">
      <formula>B37=MIN($A37:$H37)</formula>
    </cfRule>
    <cfRule type="expression" priority="4431">
      <formula>XEV1048465=MIN($A1048465:$H1048465)</formula>
    </cfRule>
  </conditionalFormatting>
  <conditionalFormatting sqref="B11:B14">
    <cfRule type="expression" dxfId="17" priority="4441">
      <formula>B11=MAX($A11:$H11)</formula>
    </cfRule>
    <cfRule type="expression" dxfId="16" priority="4442">
      <formula>B11=MIN($A11:$H11)</formula>
    </cfRule>
    <cfRule type="expression" priority="4443">
      <formula>XEV1048427=MIN($A1048427:$H1048427)</formula>
    </cfRule>
  </conditionalFormatting>
  <conditionalFormatting sqref="B9:B10">
    <cfRule type="expression" dxfId="15" priority="4444">
      <formula>B9=MAX($A9:$H9)</formula>
    </cfRule>
    <cfRule type="expression" dxfId="14" priority="4445">
      <formula>B9=MIN($A9:$H9)</formula>
    </cfRule>
    <cfRule type="expression" priority="4446">
      <formula>XEV1048424=MIN($A1048424:$H1048424)</formula>
    </cfRule>
  </conditionalFormatting>
  <conditionalFormatting sqref="B7:B8">
    <cfRule type="expression" dxfId="13" priority="4447">
      <formula>B7=MAX($A7:$H7)</formula>
    </cfRule>
    <cfRule type="expression" dxfId="12" priority="4448">
      <formula>B7=MIN($A7:$H7)</formula>
    </cfRule>
    <cfRule type="expression" priority="4449">
      <formula>XEV1048421=MIN($A1048421:$H1048421)</formula>
    </cfRule>
  </conditionalFormatting>
  <conditionalFormatting sqref="B5:B6">
    <cfRule type="expression" dxfId="11" priority="4450">
      <formula>B5=MAX($A5:$H5)</formula>
    </cfRule>
    <cfRule type="expression" dxfId="10" priority="4451">
      <formula>B5=MIN($A5:$H5)</formula>
    </cfRule>
    <cfRule type="expression" priority="4452">
      <formula>XEV1048418=MIN($A1048418:$H1048418)</formula>
    </cfRule>
  </conditionalFormatting>
  <conditionalFormatting sqref="B3:B4">
    <cfRule type="expression" dxfId="9" priority="4453">
      <formula>B3=MAX($A3:$H3)</formula>
    </cfRule>
    <cfRule type="expression" dxfId="8" priority="4454">
      <formula>B3=MIN($A3:$H3)</formula>
    </cfRule>
    <cfRule type="expression" priority="4455">
      <formula>XEV1048415=MIN($A1048415:$H1048415)</formula>
    </cfRule>
  </conditionalFormatting>
  <conditionalFormatting sqref="B68">
    <cfRule type="expression" dxfId="7" priority="4456">
      <formula>B68=MAX($A68:$H68)</formula>
    </cfRule>
    <cfRule type="expression" dxfId="6" priority="4457">
      <formula>B68=MIN($A68:$H68)</formula>
    </cfRule>
    <cfRule type="expression" priority="4458">
      <formula>XEV1048525=MIN($A2:$H1048525)</formula>
    </cfRule>
  </conditionalFormatting>
  <conditionalFormatting sqref="B69:B73">
    <cfRule type="expression" dxfId="5" priority="4459">
      <formula>B69=MAX($A69:$H69)</formula>
    </cfRule>
    <cfRule type="expression" dxfId="4" priority="4460">
      <formula>B69=MIN($A69:$H69)</formula>
    </cfRule>
    <cfRule type="expression" priority="4461">
      <formula>XEV1048527=MIN($A4:$H1048527)</formula>
    </cfRule>
  </conditionalFormatting>
  <conditionalFormatting sqref="C68:F68">
    <cfRule type="expression" dxfId="3" priority="4462">
      <formula>C68=MAX($A68:$H68)</formula>
    </cfRule>
    <cfRule type="expression" dxfId="2" priority="4463">
      <formula>C68=MIN($A68:$H68)</formula>
    </cfRule>
    <cfRule type="expression" priority="4464">
      <formula>XEX1048525=MIN($A2:$H1048525)</formula>
    </cfRule>
  </conditionalFormatting>
  <conditionalFormatting sqref="C69:F73">
    <cfRule type="expression" dxfId="1" priority="4465">
      <formula>C69=MAX($A69:$H69)</formula>
    </cfRule>
    <cfRule type="expression" dxfId="0" priority="4466">
      <formula>C69=MIN($A69:$H69)</formula>
    </cfRule>
    <cfRule type="expression" priority="4467">
      <formula>XEX1048527=MIN($A4:$H1048527)</formula>
    </cfRule>
  </conditionalFormatting>
  <pageMargins left="0.7" right="0.7" top="0.75" bottom="0.75" header="0.3" footer="0.3"/>
  <pageSetup paperSize="8" scale="59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tilbúið</vt:lpstr>
      <vt:lpstr>tilbúið!Print_Area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2014-12-03T10:41:58Z</cp:lastPrinted>
  <dcterms:created xsi:type="dcterms:W3CDTF">2014-11-19T10:01:06Z</dcterms:created>
  <dcterms:modified xsi:type="dcterms:W3CDTF">2014-12-04T10:19:45Z</dcterms:modified>
</cp:coreProperties>
</file>