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orrimar\Desktop\"/>
    </mc:Choice>
  </mc:AlternateContent>
  <bookViews>
    <workbookView xWindow="360" yWindow="720" windowWidth="18735" windowHeight="11280" tabRatio="852"/>
  </bookViews>
  <sheets>
    <sheet name="nýjar " sheetId="23" r:id="rId1"/>
    <sheet name="notaðar " sheetId="20" r:id="rId2"/>
  </sheets>
  <definedNames>
    <definedName name="_xlnm.Print_Area" localSheetId="1">'notaðar '!$A$1:$J$28</definedName>
    <definedName name="_xlnm.Print_Area" localSheetId="0">'nýjar '!$A$1:$M$35</definedName>
  </definedNames>
  <calcPr calcId="152511"/>
</workbook>
</file>

<file path=xl/calcChain.xml><?xml version="1.0" encoding="utf-8"?>
<calcChain xmlns="http://schemas.openxmlformats.org/spreadsheetml/2006/main">
  <c r="K34" i="23" l="1"/>
  <c r="J34" i="23"/>
  <c r="I34" i="23"/>
  <c r="H34" i="23"/>
  <c r="K33" i="23"/>
  <c r="J33" i="23"/>
  <c r="I33" i="23"/>
  <c r="H33" i="23"/>
  <c r="K32" i="23"/>
  <c r="J32" i="23"/>
  <c r="I32" i="23"/>
  <c r="H32" i="23"/>
  <c r="K31" i="23"/>
  <c r="J31" i="23"/>
  <c r="I31" i="23"/>
  <c r="H31" i="23"/>
  <c r="K30" i="23"/>
  <c r="J30" i="23"/>
  <c r="I30" i="23"/>
  <c r="H30" i="23"/>
  <c r="K29" i="23"/>
  <c r="J29" i="23"/>
  <c r="I29" i="23"/>
  <c r="H29" i="23"/>
  <c r="K28" i="23"/>
  <c r="J28" i="23"/>
  <c r="I28" i="23"/>
  <c r="H28" i="23"/>
  <c r="K27" i="23"/>
  <c r="J27" i="23"/>
  <c r="I27" i="23"/>
  <c r="H27" i="23"/>
  <c r="K26" i="23"/>
  <c r="J26" i="23"/>
  <c r="I26" i="23"/>
  <c r="H26" i="23"/>
  <c r="K25" i="23"/>
  <c r="J25" i="23"/>
  <c r="I25" i="23"/>
  <c r="H25" i="23"/>
  <c r="K24" i="23"/>
  <c r="J24" i="23"/>
  <c r="I24" i="23"/>
  <c r="H24" i="23"/>
  <c r="K23" i="23"/>
  <c r="J23" i="23"/>
  <c r="I23" i="23"/>
  <c r="H23" i="23"/>
  <c r="K22" i="23"/>
  <c r="J22" i="23"/>
  <c r="I22" i="23"/>
  <c r="H22" i="23"/>
  <c r="K21" i="23"/>
  <c r="J21" i="23"/>
  <c r="I21" i="23"/>
  <c r="H21" i="23"/>
  <c r="K20" i="23"/>
  <c r="J20" i="23"/>
  <c r="I20" i="23"/>
  <c r="H20" i="23"/>
  <c r="K19" i="23"/>
  <c r="J19" i="23"/>
  <c r="I19" i="23"/>
  <c r="H19" i="23"/>
  <c r="K18" i="23"/>
  <c r="J18" i="23"/>
  <c r="I18" i="23"/>
  <c r="H18" i="23"/>
  <c r="K17" i="23"/>
  <c r="J17" i="23"/>
  <c r="I17" i="23"/>
  <c r="H17" i="23"/>
  <c r="K16" i="23"/>
  <c r="J16" i="23"/>
  <c r="I16" i="23"/>
  <c r="H16" i="23"/>
  <c r="K15" i="23"/>
  <c r="J15" i="23"/>
  <c r="I15" i="23"/>
  <c r="H15" i="23"/>
  <c r="K14" i="23"/>
  <c r="J14" i="23"/>
  <c r="I14" i="23"/>
  <c r="H14" i="23"/>
  <c r="K13" i="23"/>
  <c r="J13" i="23"/>
  <c r="I13" i="23"/>
  <c r="H13" i="23"/>
  <c r="K12" i="23"/>
  <c r="J12" i="23"/>
  <c r="I12" i="23"/>
  <c r="H12" i="23"/>
  <c r="K11" i="23"/>
  <c r="J11" i="23"/>
  <c r="I11" i="23"/>
  <c r="H11" i="23"/>
  <c r="K10" i="23"/>
  <c r="J10" i="23"/>
  <c r="I10" i="23"/>
  <c r="H10" i="23"/>
  <c r="K9" i="23"/>
  <c r="J9" i="23"/>
  <c r="I9" i="23"/>
  <c r="H9" i="23"/>
  <c r="K8" i="23"/>
  <c r="J8" i="23"/>
  <c r="I8" i="23"/>
  <c r="H8" i="23"/>
  <c r="K7" i="23"/>
  <c r="J7" i="23"/>
  <c r="I7" i="23"/>
  <c r="H7" i="23"/>
  <c r="K6" i="23"/>
  <c r="J6" i="23"/>
  <c r="I6" i="23"/>
  <c r="H6" i="23"/>
  <c r="K5" i="23"/>
  <c r="J5" i="23"/>
  <c r="I5" i="23"/>
  <c r="H5" i="23"/>
  <c r="K4" i="23"/>
  <c r="J4" i="23"/>
  <c r="I4" i="23"/>
  <c r="H4" i="23"/>
  <c r="K3" i="23"/>
  <c r="J3" i="23"/>
  <c r="I3" i="23"/>
  <c r="H3" i="23"/>
  <c r="L3" i="23" l="1"/>
  <c r="L4" i="23"/>
  <c r="L5" i="23"/>
  <c r="L6" i="23"/>
  <c r="L7" i="23"/>
  <c r="L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4" i="23"/>
  <c r="D5" i="20"/>
  <c r="D6" i="20"/>
  <c r="D7" i="20"/>
  <c r="D8" i="20"/>
  <c r="D9" i="20"/>
  <c r="D10" i="20"/>
  <c r="D11" i="20"/>
  <c r="D12" i="20"/>
  <c r="D13" i="20"/>
  <c r="D14" i="20"/>
  <c r="D15" i="20"/>
  <c r="D17" i="20"/>
  <c r="D18" i="20"/>
  <c r="D19" i="20"/>
  <c r="D21" i="20"/>
  <c r="D22" i="20"/>
  <c r="D24" i="20"/>
  <c r="D25" i="20"/>
  <c r="D26" i="20"/>
  <c r="D27" i="20"/>
  <c r="D4" i="20"/>
  <c r="G4" i="20"/>
  <c r="J4" i="20"/>
  <c r="G5" i="20"/>
  <c r="J5" i="20"/>
  <c r="G6" i="20"/>
  <c r="J6" i="20"/>
  <c r="G7" i="20"/>
  <c r="J7" i="20"/>
  <c r="G8" i="20"/>
  <c r="J8" i="20"/>
  <c r="G9" i="20"/>
  <c r="J9" i="20"/>
  <c r="G10" i="20"/>
  <c r="J10" i="20"/>
  <c r="G11" i="20"/>
  <c r="J11" i="20"/>
  <c r="G12" i="20"/>
  <c r="J12" i="20"/>
  <c r="G13" i="20"/>
  <c r="J13" i="20"/>
  <c r="G14" i="20"/>
  <c r="J14" i="20"/>
  <c r="G15" i="20"/>
  <c r="J15" i="20"/>
  <c r="G16" i="20"/>
  <c r="J16" i="20"/>
  <c r="G17" i="20"/>
  <c r="J17" i="20"/>
  <c r="G18" i="20"/>
  <c r="J18" i="20"/>
  <c r="G19" i="20"/>
  <c r="J19" i="20"/>
  <c r="G20" i="20"/>
  <c r="J20" i="20"/>
  <c r="G21" i="20"/>
  <c r="J21" i="20"/>
  <c r="G22" i="20"/>
  <c r="J22" i="20"/>
  <c r="G23" i="20"/>
  <c r="J23" i="20"/>
  <c r="G24" i="20"/>
  <c r="J24" i="20"/>
  <c r="G25" i="20"/>
  <c r="J25" i="20"/>
  <c r="G26" i="20"/>
  <c r="J26" i="20"/>
  <c r="G27" i="20"/>
  <c r="J27" i="20"/>
  <c r="D3" i="20"/>
  <c r="G3" i="20" l="1"/>
  <c r="J3" i="20"/>
</calcChain>
</file>

<file path=xl/sharedStrings.xml><?xml version="1.0" encoding="utf-8"?>
<sst xmlns="http://schemas.openxmlformats.org/spreadsheetml/2006/main" count="147" uniqueCount="61">
  <si>
    <t>NÁMSBÆKUR - NÝJAR BÆKUR</t>
  </si>
  <si>
    <t xml:space="preserve">Fjöldi </t>
  </si>
  <si>
    <t>Meðalverð</t>
  </si>
  <si>
    <t>Hæsta verð</t>
  </si>
  <si>
    <t>Lægsta verð</t>
  </si>
  <si>
    <t>Munur á hæsta og lægsta verði</t>
  </si>
  <si>
    <t>Bóksala stúdenta Háskólatorgi</t>
  </si>
  <si>
    <t>Bókabúðinn IÐNÚ Brautarholti</t>
  </si>
  <si>
    <t>Innkaups- verð</t>
  </si>
  <si>
    <t>Útsölu- verð</t>
  </si>
  <si>
    <t>Mis- munur</t>
  </si>
  <si>
    <r>
      <t>Dansk er mange ting - lestrarbók m. CD</t>
    </r>
    <r>
      <rPr>
        <sz val="11"/>
        <rFont val="Arial"/>
        <family val="2"/>
      </rPr>
      <t>. Höf: Brynhildur Ragnarsdóttir og Kirsten Friðriksdóttir. Mál og menning 2003.</t>
    </r>
  </si>
  <si>
    <r>
      <t xml:space="preserve">Stjórnmálafræði. </t>
    </r>
    <r>
      <rPr>
        <sz val="11"/>
        <rFont val="Arial"/>
        <family val="2"/>
      </rPr>
      <t>Höf: Stefán Karslsson.                       Údg 2. IÐNÚ 2009.</t>
    </r>
  </si>
  <si>
    <r>
      <t xml:space="preserve">The lord of the flies. </t>
    </r>
    <r>
      <rPr>
        <sz val="11"/>
        <rFont val="Arial"/>
        <family val="2"/>
      </rPr>
      <t>Höf: William Golding.  Faber and Faber.</t>
    </r>
  </si>
  <si>
    <r>
      <t xml:space="preserve">Uppspuni: Nýjar íslenskar smásögur.                </t>
    </r>
    <r>
      <rPr>
        <sz val="11"/>
        <rFont val="Arial"/>
        <family val="2"/>
      </rPr>
      <t xml:space="preserve">Ritstj: Rúnar H. Vignisson. Bjartur 2004. </t>
    </r>
  </si>
  <si>
    <r>
      <t>Þyrnar og rósir. Sýnisbók íslenskra bóka á 20. öld.</t>
    </r>
    <r>
      <rPr>
        <sz val="11"/>
        <rFont val="Arial"/>
        <family val="2"/>
      </rPr>
      <t xml:space="preserve"> Ritstj: Kristján Jóhann Jónsson, Sigríður Stefánsdóttir. Mál og menning 2000.</t>
    </r>
  </si>
  <si>
    <r>
      <t>Stærðfræði 3000 - Grunnbók fyrir framhaldsskóla.</t>
    </r>
    <r>
      <rPr>
        <sz val="11"/>
        <rFont val="Arial"/>
        <family val="2"/>
      </rPr>
      <t xml:space="preserve"> Höf: Hans Brolin, Lars-Eric Björk. Mál og menning 2000.</t>
    </r>
  </si>
  <si>
    <r>
      <t xml:space="preserve">Tölfræði og líkindareikningur. </t>
    </r>
    <r>
      <rPr>
        <sz val="11"/>
        <rFont val="Arial"/>
        <family val="2"/>
      </rPr>
      <t xml:space="preserve">Höf: Ingólfur Gíslason.  Bjartur 2008. </t>
    </r>
  </si>
  <si>
    <r>
      <t>Þýska fyrir þig 1, lesbók m. CD</t>
    </r>
    <r>
      <rPr>
        <sz val="11"/>
        <rFont val="Arial"/>
        <family val="2"/>
      </rPr>
      <t>. Höf: Helmut Lugmayr. Mál og menning 2001.</t>
    </r>
  </si>
  <si>
    <r>
      <t>Þýska fyrir þig 1, vinnubók</t>
    </r>
    <r>
      <rPr>
        <sz val="11"/>
        <rFont val="Arial"/>
        <family val="2"/>
      </rPr>
      <t>. Höf: Guðfinna Harðardóttir og Kristín Kötterheinrich. Mál og menning 2. útg. 2001</t>
    </r>
  </si>
  <si>
    <r>
      <t>Þýska fyrir þig, málfræðibók</t>
    </r>
    <r>
      <rPr>
        <sz val="11"/>
        <rFont val="Arial"/>
        <family val="2"/>
      </rPr>
      <t>. Ritstj: Helmut Lugmayr. Mál og menning 8. útg. 2001.</t>
    </r>
  </si>
  <si>
    <r>
      <t xml:space="preserve">Jarðargæði. </t>
    </r>
    <r>
      <rPr>
        <sz val="11"/>
        <rFont val="Arial"/>
        <family val="2"/>
      </rPr>
      <t>Höf: Jóhann Ísak Pétursson og Jón Gauti Jónsson. IÐNÚ 2003.</t>
    </r>
  </si>
  <si>
    <r>
      <t xml:space="preserve">Almenn Jarðfræði. </t>
    </r>
    <r>
      <rPr>
        <sz val="11"/>
        <rFont val="Arial"/>
        <family val="2"/>
      </rPr>
      <t>Höf: Jóhann Ísak Pétursson og Jón Gauti Jónsson. IÐNÚ 2004.</t>
    </r>
  </si>
  <si>
    <r>
      <t xml:space="preserve">Íslenska eitt. </t>
    </r>
    <r>
      <rPr>
        <sz val="11"/>
        <rFont val="Arial"/>
        <family val="2"/>
      </rPr>
      <t>Höf: Ragnhildur Richter, Sigríður Stefánsdóttir og Steingrímur Þórðarson. Mál og menning 2006</t>
    </r>
  </si>
  <si>
    <t>Forlagið Fiskislóð</t>
  </si>
  <si>
    <r>
      <rPr>
        <b/>
        <sz val="11"/>
        <rFont val="Arial"/>
        <family val="2"/>
      </rPr>
      <t>Kemur félagsfræðin mér við</t>
    </r>
    <r>
      <rPr>
        <sz val="11"/>
        <rFont val="Arial"/>
        <family val="2"/>
      </rPr>
      <t>?  Höf.Björn Bergsson, Nína Rós Ísberg og Stefán Karlsson. Útg. IÐNÚ, Reykjavík 2008.</t>
    </r>
  </si>
  <si>
    <r>
      <t xml:space="preserve">In line for reading. </t>
    </r>
    <r>
      <rPr>
        <sz val="11"/>
        <rFont val="Arial"/>
        <family val="2"/>
      </rPr>
      <t>Höf Gerda Cook. Mál og menning 2005</t>
    </r>
  </si>
  <si>
    <r>
      <t>Setningafræði handa framhaldsskólum.</t>
    </r>
    <r>
      <rPr>
        <sz val="11"/>
        <rFont val="Arial"/>
        <family val="2"/>
      </rPr>
      <t xml:space="preserve"> Höf: Baldur Ragnarsson. Iðnú. Útg 2004.</t>
    </r>
  </si>
  <si>
    <t>e</t>
  </si>
  <si>
    <t>Eymundsson Kringlan</t>
  </si>
  <si>
    <r>
      <t>Upp á punkt - Upprifjun grunnþátta í stærðfræði</t>
    </r>
    <r>
      <rPr>
        <sz val="11"/>
        <rFont val="Arial"/>
        <family val="2"/>
      </rPr>
      <t>. Höf: Kjartan Heiðberg. 2009</t>
    </r>
  </si>
  <si>
    <t>em</t>
  </si>
  <si>
    <t>Eymundsson Kringlunni</t>
  </si>
  <si>
    <r>
      <t xml:space="preserve">Tungutak. </t>
    </r>
    <r>
      <rPr>
        <sz val="11"/>
        <rFont val="Arial"/>
        <family val="2"/>
      </rPr>
      <t>Málsaga handa framhaldsskólum. JPV útgáfa. 2008</t>
    </r>
  </si>
  <si>
    <r>
      <t xml:space="preserve">Gísla saga Súrssonar. </t>
    </r>
    <r>
      <rPr>
        <sz val="11"/>
        <rFont val="Arial"/>
        <family val="2"/>
      </rPr>
      <t>IÐNÚ, 1985</t>
    </r>
  </si>
  <si>
    <r>
      <t xml:space="preserve">Nýjir tímar </t>
    </r>
    <r>
      <rPr>
        <sz val="11"/>
        <rFont val="Arial"/>
        <family val="2"/>
      </rPr>
      <t>- Saga Íslands og umheimsins frá lokum 18. aldar til árþúsundamóta. Mál og menning 2006</t>
    </r>
  </si>
  <si>
    <r>
      <t xml:space="preserve">Trésmíði - hönnun, útfærsla, verkskipulag. </t>
    </r>
    <r>
      <rPr>
        <sz val="11"/>
        <rFont val="Arial"/>
        <family val="2"/>
      </rPr>
      <t>Höf: Ehrmann, Nutsch og Spellenberg. Þýð, SHP. 2010</t>
    </r>
  </si>
  <si>
    <r>
      <t xml:space="preserve">Grafísk miðlun - Forvinnsla, prentun, frágangur. </t>
    </r>
    <r>
      <rPr>
        <sz val="11"/>
        <rFont val="Arial"/>
        <family val="2"/>
      </rPr>
      <t>Höf Johansson, Lundberg og Ryberg. Þýð: JDÓ. 2008</t>
    </r>
  </si>
  <si>
    <r>
      <rPr>
        <b/>
        <sz val="11"/>
        <rFont val="Arial"/>
        <family val="2"/>
      </rPr>
      <t>Skyndihjálp og endurlífgun.</t>
    </r>
    <r>
      <rPr>
        <sz val="11"/>
        <rFont val="Arial"/>
        <family val="2"/>
      </rPr>
      <t xml:space="preserve"> Útg. Rauði krossinn 2012</t>
    </r>
  </si>
  <si>
    <t>A4 Skeifunni</t>
  </si>
  <si>
    <t>Verðkönnun ASÍ á nýjum námsbókum 19.08.2014</t>
  </si>
  <si>
    <t>Griffill Laugardardalshöll</t>
  </si>
  <si>
    <t>A4 - Skeifunni</t>
  </si>
  <si>
    <t>Grifill Laugardalshöll</t>
  </si>
  <si>
    <r>
      <t xml:space="preserve">HOKUS POKUS </t>
    </r>
    <r>
      <rPr>
        <sz val="11"/>
        <rFont val="Arial"/>
        <family val="2"/>
      </rPr>
      <t xml:space="preserve">- vores verden i fokus, </t>
    </r>
    <r>
      <rPr>
        <b/>
        <sz val="11"/>
        <rFont val="Arial"/>
        <family val="2"/>
      </rPr>
      <t>textabók</t>
    </r>
    <r>
      <rPr>
        <sz val="11"/>
        <rFont val="Arial"/>
        <family val="2"/>
      </rPr>
      <t>. EV og IL. Forlagið 2012</t>
    </r>
  </si>
  <si>
    <r>
      <t xml:space="preserve">HOKUS POKUS </t>
    </r>
    <r>
      <rPr>
        <sz val="11"/>
        <rFont val="Arial"/>
        <family val="2"/>
      </rPr>
      <t>- vores verden i fokus,</t>
    </r>
    <r>
      <rPr>
        <b/>
        <sz val="11"/>
        <rFont val="Arial"/>
        <family val="2"/>
      </rPr>
      <t>verkefnabók</t>
    </r>
    <r>
      <rPr>
        <sz val="11"/>
        <rFont val="Arial"/>
        <family val="2"/>
      </rPr>
      <t>. EV og IL. Forlagið 2012</t>
    </r>
  </si>
  <si>
    <r>
      <t xml:space="preserve">Ghetto. Danskar smásögur. </t>
    </r>
    <r>
      <rPr>
        <sz val="11"/>
        <rFont val="Arial"/>
        <family val="2"/>
      </rPr>
      <t>Bjarni Þorsteinsson ritstj. Bjartur 2008.</t>
    </r>
  </si>
  <si>
    <r>
      <t xml:space="preserve">Danskur málfræðilykill. </t>
    </r>
    <r>
      <rPr>
        <sz val="11"/>
        <rFont val="Arial"/>
        <family val="2"/>
      </rPr>
      <t>Höf: Hrefna Arnalds.                      Mál og menning 2012</t>
    </r>
  </si>
  <si>
    <r>
      <t xml:space="preserve">Félagsfræði. Einstaklingur og samfélag. </t>
    </r>
    <r>
      <rPr>
        <sz val="11"/>
        <rFont val="Arial"/>
        <family val="2"/>
      </rPr>
      <t>Höf: Garðar Gíslason. Mál og menning 3. útg. 2010</t>
    </r>
  </si>
  <si>
    <r>
      <t xml:space="preserve">Almenn sálfræði - Hugur, heili, hátterni. </t>
    </r>
    <r>
      <rPr>
        <sz val="11"/>
        <rFont val="Arial"/>
        <family val="2"/>
      </rPr>
      <t>Höf: Aldís U. Guðmundsdóttir og Jörgen L. Pind. Mál og menning 2003.</t>
    </r>
  </si>
  <si>
    <r>
      <t xml:space="preserve">Uppeldi - kennslubók fyrir framhaldsskóla. </t>
    </r>
    <r>
      <rPr>
        <sz val="11"/>
        <rFont val="Arial"/>
        <family val="2"/>
      </rPr>
      <t xml:space="preserve">Höf: Guðrún Friðgeirsdóttir og Margrét Jónsdóttir. 2. útg.  Mál og menning </t>
    </r>
  </si>
  <si>
    <r>
      <t xml:space="preserve">Mundos nuevos 1 - lesbók. </t>
    </r>
    <r>
      <rPr>
        <sz val="11"/>
        <rFont val="Arial"/>
        <family val="2"/>
      </rPr>
      <t>Höf: Bodil Hellestrøm Groth ofl. Mál og menning 2009</t>
    </r>
    <r>
      <rPr>
        <b/>
        <sz val="11"/>
        <rFont val="Arial"/>
        <family val="2"/>
      </rPr>
      <t>.</t>
    </r>
  </si>
  <si>
    <r>
      <t xml:space="preserve">Mundos nuevos 1 - lesbók og vinnubók. Pakki. </t>
    </r>
    <r>
      <rPr>
        <sz val="11"/>
        <rFont val="Arial"/>
        <family val="2"/>
      </rPr>
      <t>Höf: Bodil Hellestrøm Groth ofl. Mál og menning 2009</t>
    </r>
    <r>
      <rPr>
        <b/>
        <sz val="11"/>
        <rFont val="Arial"/>
        <family val="2"/>
      </rPr>
      <t>.</t>
    </r>
  </si>
  <si>
    <r>
      <t>Siðfræði lífs og dauða.</t>
    </r>
    <r>
      <rPr>
        <sz val="11"/>
        <rFont val="Arial"/>
        <family val="2"/>
      </rPr>
      <t xml:space="preserve"> Háskólaútgáfan 379 bls. 2003</t>
    </r>
  </si>
  <si>
    <r>
      <t>Fornir tímar.  Spor mannsins frá Laetoli til Reykjavíkur...</t>
    </r>
    <r>
      <rPr>
        <sz val="11"/>
        <rFont val="Arial"/>
        <family val="2"/>
      </rPr>
      <t>Höf: Gunnar Karlsson ofl.                      Mál og menning 2003.</t>
    </r>
  </si>
  <si>
    <r>
      <t xml:space="preserve">STÆ 103. </t>
    </r>
    <r>
      <rPr>
        <sz val="11"/>
        <rFont val="Arial"/>
        <family val="2"/>
      </rPr>
      <t>Höf: Jón Hafsteinn Jónsson, Niels Karlsson og Stefán G. Jónsson. Tölvunot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2005</t>
    </r>
  </si>
  <si>
    <r>
      <t xml:space="preserve">Lögfræði og lífsleikni fyrir framhaldsskóla. </t>
    </r>
    <r>
      <rPr>
        <sz val="11"/>
        <rFont val="Arial"/>
        <family val="2"/>
      </rPr>
      <t>Höf: Þuríður Jónsdóttir 2011. útg. IÐA</t>
    </r>
  </si>
  <si>
    <r>
      <t>Rekstrarhagfræði fyrir framhaldsskóla.</t>
    </r>
    <r>
      <rPr>
        <sz val="11"/>
        <rFont val="Arial"/>
        <family val="2"/>
      </rPr>
      <t>Höf: Helgi Gunnarsson, Bifröst útg. 2008</t>
    </r>
  </si>
  <si>
    <r>
      <t xml:space="preserve">Focus on Vocabulary 1: </t>
    </r>
    <r>
      <rPr>
        <sz val="11"/>
        <rFont val="Arial"/>
        <family val="2"/>
      </rPr>
      <t>Bridging Vocabulary (2nd. Edition)</t>
    </r>
  </si>
  <si>
    <r>
      <t>taxi! - méthode de français, verkefnabók.</t>
    </r>
    <r>
      <rPr>
        <sz val="11"/>
        <rFont val="Arial"/>
        <family val="2"/>
      </rPr>
      <t xml:space="preserve"> Höf: Guy Capelle, Robert Menand</t>
    </r>
  </si>
  <si>
    <r>
      <t>taxi! - méthode de français, lesbók.</t>
    </r>
    <r>
      <rPr>
        <sz val="11"/>
        <rFont val="Arial"/>
        <family val="2"/>
      </rPr>
      <t xml:space="preserve"> Höf: Guy Capelle, Robert Menand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</si>
</sst>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._-;\-* #,##0.00\ _k_r_._-;_-* &quot;-&quot;??\ _k_r_._-;_-@_-"/>
    <numFmt numFmtId="164" formatCode="0.0%"/>
    <numFmt numFmtId="165" formatCode="_-* #,##0\ _k_r_._-;\-* #,##0\ _k_r_._-;_-* &quot;-&quot;??\ _k_r_._-;_-@_-"/>
  </numFmts>
  <fonts count="9" x14ac:knownFonts="1">
    <font>
      <sz val="11"/>
      <color theme="1"/>
      <name val="Calibri"/>
      <family val="2"/>
      <scheme val="minor"/>
    </font>
    <font>
      <b/>
      <sz val="11"/>
      <name val="Garamond"/>
      <family val="1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165" fontId="0" fillId="0" borderId="11" xfId="2" applyNumberFormat="1" applyFont="1" applyFill="1" applyBorder="1" applyAlignment="1">
      <alignment horizontal="center"/>
    </xf>
    <xf numFmtId="165" fontId="0" fillId="0" borderId="10" xfId="2" applyNumberFormat="1" applyFont="1" applyFill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6" fillId="0" borderId="0" xfId="0" applyFont="1"/>
    <xf numFmtId="165" fontId="4" fillId="0" borderId="11" xfId="2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textRotation="90" wrapText="1"/>
    </xf>
    <xf numFmtId="0" fontId="8" fillId="3" borderId="5" xfId="0" applyFont="1" applyFill="1" applyBorder="1" applyAlignment="1">
      <alignment wrapText="1"/>
    </xf>
    <xf numFmtId="0" fontId="8" fillId="3" borderId="21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164" fontId="8" fillId="3" borderId="6" xfId="0" applyNumberFormat="1" applyFont="1" applyFill="1" applyBorder="1" applyAlignment="1">
      <alignment horizontal="center" wrapText="1"/>
    </xf>
    <xf numFmtId="165" fontId="8" fillId="0" borderId="8" xfId="2" applyNumberFormat="1" applyFont="1" applyFill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5" fontId="8" fillId="0" borderId="11" xfId="2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5" fontId="8" fillId="0" borderId="14" xfId="2" applyNumberFormat="1" applyFont="1" applyFill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8" fillId="0" borderId="0" xfId="0" applyFont="1"/>
    <xf numFmtId="165" fontId="8" fillId="0" borderId="17" xfId="2" applyNumberFormat="1" applyFont="1" applyFill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165" fontId="2" fillId="0" borderId="13" xfId="2" applyNumberFormat="1" applyFont="1" applyFill="1" applyBorder="1" applyAlignment="1">
      <alignment horizontal="center"/>
    </xf>
    <xf numFmtId="3" fontId="8" fillId="4" borderId="8" xfId="0" applyNumberFormat="1" applyFont="1" applyFill="1" applyBorder="1" applyAlignment="1">
      <alignment horizontal="center" vertical="center" wrapText="1"/>
    </xf>
    <xf numFmtId="3" fontId="8" fillId="4" borderId="11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textRotation="90" wrapText="1"/>
    </xf>
    <xf numFmtId="3" fontId="8" fillId="4" borderId="17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65" fontId="0" fillId="0" borderId="14" xfId="2" applyNumberFormat="1" applyFont="1" applyFill="1" applyBorder="1" applyAlignment="1">
      <alignment horizontal="center"/>
    </xf>
    <xf numFmtId="9" fontId="0" fillId="0" borderId="15" xfId="1" applyFont="1" applyFill="1" applyBorder="1" applyAlignment="1">
      <alignment horizontal="center"/>
    </xf>
    <xf numFmtId="0" fontId="4" fillId="0" borderId="0" xfId="0" applyFont="1"/>
    <xf numFmtId="165" fontId="0" fillId="0" borderId="22" xfId="2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textRotation="90" wrapText="1"/>
    </xf>
    <xf numFmtId="0" fontId="8" fillId="3" borderId="21" xfId="0" applyFont="1" applyFill="1" applyBorder="1" applyAlignment="1">
      <alignment wrapText="1"/>
    </xf>
    <xf numFmtId="165" fontId="8" fillId="0" borderId="7" xfId="2" applyNumberFormat="1" applyFont="1" applyFill="1" applyBorder="1" applyAlignment="1">
      <alignment horizontal="center" vertical="center" wrapText="1"/>
    </xf>
    <xf numFmtId="165" fontId="8" fillId="0" borderId="10" xfId="2" applyNumberFormat="1" applyFont="1" applyFill="1" applyBorder="1" applyAlignment="1">
      <alignment horizontal="center" vertical="center" wrapText="1"/>
    </xf>
    <xf numFmtId="165" fontId="4" fillId="0" borderId="10" xfId="2" applyNumberFormat="1" applyFont="1" applyFill="1" applyBorder="1" applyAlignment="1">
      <alignment horizontal="center" vertical="center" wrapText="1"/>
    </xf>
    <xf numFmtId="165" fontId="8" fillId="0" borderId="13" xfId="2" applyNumberFormat="1" applyFont="1" applyFill="1" applyBorder="1" applyAlignment="1">
      <alignment horizontal="center" vertical="center" wrapText="1"/>
    </xf>
    <xf numFmtId="165" fontId="8" fillId="0" borderId="16" xfId="2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textRotation="90" wrapText="1"/>
    </xf>
    <xf numFmtId="0" fontId="8" fillId="3" borderId="24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textRotation="90" wrapText="1"/>
    </xf>
    <xf numFmtId="0" fontId="7" fillId="9" borderId="1" xfId="0" applyFont="1" applyFill="1" applyBorder="1" applyAlignment="1">
      <alignment horizontal="center" textRotation="90" wrapText="1"/>
    </xf>
    <xf numFmtId="0" fontId="7" fillId="10" borderId="24" xfId="0" applyFont="1" applyFill="1" applyBorder="1" applyAlignment="1">
      <alignment horizontal="center" textRotation="90" wrapText="1"/>
    </xf>
    <xf numFmtId="3" fontId="8" fillId="8" borderId="8" xfId="0" applyNumberFormat="1" applyFont="1" applyFill="1" applyBorder="1" applyAlignment="1">
      <alignment horizontal="center" vertical="center" wrapText="1"/>
    </xf>
    <xf numFmtId="3" fontId="8" fillId="8" borderId="11" xfId="0" applyNumberFormat="1" applyFont="1" applyFill="1" applyBorder="1" applyAlignment="1">
      <alignment horizontal="center" vertical="center" wrapText="1"/>
    </xf>
    <xf numFmtId="3" fontId="8" fillId="8" borderId="14" xfId="0" applyNumberFormat="1" applyFont="1" applyFill="1" applyBorder="1" applyAlignment="1">
      <alignment horizontal="center" vertical="center" wrapText="1"/>
    </xf>
    <xf numFmtId="3" fontId="8" fillId="8" borderId="17" xfId="0" applyNumberFormat="1" applyFont="1" applyFill="1" applyBorder="1" applyAlignment="1">
      <alignment horizontal="center" vertical="center" wrapText="1"/>
    </xf>
    <xf numFmtId="3" fontId="8" fillId="4" borderId="14" xfId="0" applyNumberFormat="1" applyFont="1" applyFill="1" applyBorder="1" applyAlignment="1">
      <alignment horizontal="center" vertical="center" wrapText="1"/>
    </xf>
    <xf numFmtId="165" fontId="0" fillId="8" borderId="14" xfId="2" applyNumberFormat="1" applyFont="1" applyFill="1" applyBorder="1" applyAlignment="1">
      <alignment horizontal="center"/>
    </xf>
    <xf numFmtId="165" fontId="0" fillId="8" borderId="11" xfId="2" applyNumberFormat="1" applyFont="1" applyFill="1" applyBorder="1" applyAlignment="1">
      <alignment horizontal="center"/>
    </xf>
    <xf numFmtId="165" fontId="0" fillId="4" borderId="14" xfId="2" applyNumberFormat="1" applyFont="1" applyFill="1" applyBorder="1" applyAlignment="1">
      <alignment horizontal="center"/>
    </xf>
    <xf numFmtId="165" fontId="0" fillId="4" borderId="11" xfId="2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15" fontId="3" fillId="0" borderId="24" xfId="0" applyNumberFormat="1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6" fillId="0" borderId="22" xfId="0" applyFont="1" applyBorder="1" applyAlignment="1">
      <alignment vertical="top" wrapText="1"/>
    </xf>
    <xf numFmtId="0" fontId="6" fillId="0" borderId="29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5" fontId="3" fillId="0" borderId="1" xfId="0" applyNumberFormat="1" applyFont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0" fillId="5" borderId="19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0" fontId="0" fillId="7" borderId="19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6" borderId="23" xfId="0" applyFill="1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8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zoomScaleNormal="100" workbookViewId="0">
      <selection activeCell="A31" sqref="A31"/>
    </sheetView>
  </sheetViews>
  <sheetFormatPr defaultRowHeight="15" x14ac:dyDescent="0.25"/>
  <cols>
    <col min="1" max="1" width="43.42578125" style="7" customWidth="1"/>
    <col min="2" max="7" width="9" style="20" bestFit="1" customWidth="1"/>
    <col min="8" max="8" width="3.28515625" style="20" bestFit="1" customWidth="1"/>
    <col min="9" max="11" width="10.28515625" style="20" customWidth="1"/>
    <col min="12" max="12" width="6.28515625" style="20" bestFit="1" customWidth="1"/>
    <col min="13" max="13" width="4.140625" customWidth="1"/>
  </cols>
  <sheetData>
    <row r="1" spans="1:12" ht="110.25" thickBot="1" x14ac:dyDescent="0.3">
      <c r="A1" s="66" t="s">
        <v>40</v>
      </c>
      <c r="B1" s="37" t="s">
        <v>6</v>
      </c>
      <c r="C1" s="9" t="s">
        <v>29</v>
      </c>
      <c r="D1" s="9" t="s">
        <v>41</v>
      </c>
      <c r="E1" s="9" t="s">
        <v>24</v>
      </c>
      <c r="F1" s="9" t="s">
        <v>7</v>
      </c>
      <c r="G1" s="9" t="s">
        <v>42</v>
      </c>
      <c r="H1" s="44" t="s">
        <v>1</v>
      </c>
      <c r="I1" s="56" t="s">
        <v>2</v>
      </c>
      <c r="J1" s="54" t="s">
        <v>3</v>
      </c>
      <c r="K1" s="30" t="s">
        <v>4</v>
      </c>
      <c r="L1" s="55" t="s">
        <v>5</v>
      </c>
    </row>
    <row r="2" spans="1:12" s="1" customFormat="1" ht="15.75" thickBot="1" x14ac:dyDescent="0.3">
      <c r="A2" s="67" t="s">
        <v>0</v>
      </c>
      <c r="B2" s="38"/>
      <c r="C2" s="10"/>
      <c r="D2" s="10"/>
      <c r="E2" s="10"/>
      <c r="F2" s="10"/>
      <c r="G2" s="10"/>
      <c r="H2" s="45"/>
      <c r="I2" s="11"/>
      <c r="J2" s="12"/>
      <c r="K2" s="12"/>
      <c r="L2" s="13"/>
    </row>
    <row r="3" spans="1:12" s="1" customFormat="1" ht="44.25" x14ac:dyDescent="0.25">
      <c r="A3" s="4" t="s">
        <v>11</v>
      </c>
      <c r="B3" s="39" t="s">
        <v>28</v>
      </c>
      <c r="C3" s="14" t="s">
        <v>28</v>
      </c>
      <c r="D3" s="14">
        <v>3594</v>
      </c>
      <c r="E3" s="14">
        <v>4075</v>
      </c>
      <c r="F3" s="14" t="s">
        <v>28</v>
      </c>
      <c r="G3" s="14">
        <v>3593</v>
      </c>
      <c r="H3" s="46">
        <f t="shared" ref="H3:H34" si="0">COUNT(B3:G3)</f>
        <v>3</v>
      </c>
      <c r="I3" s="50">
        <f t="shared" ref="I3:I34" si="1">AVERAGE(B3:G3)</f>
        <v>3754</v>
      </c>
      <c r="J3" s="57">
        <f t="shared" ref="J3:J34" si="2">MAX(B3:G3)</f>
        <v>4075</v>
      </c>
      <c r="K3" s="28">
        <f t="shared" ref="K3:K34" si="3">MIN(B3:G3)</f>
        <v>3593</v>
      </c>
      <c r="L3" s="15">
        <f>(J3-K3)/K3</f>
        <v>0.13414973559699417</v>
      </c>
    </row>
    <row r="4" spans="1:12" s="1" customFormat="1" ht="30" x14ac:dyDescent="0.25">
      <c r="A4" s="68" t="s">
        <v>44</v>
      </c>
      <c r="B4" s="40">
        <v>2690</v>
      </c>
      <c r="C4" s="16">
        <v>2999</v>
      </c>
      <c r="D4" s="16">
        <v>2699</v>
      </c>
      <c r="E4" s="16">
        <v>2590</v>
      </c>
      <c r="F4" s="16" t="s">
        <v>28</v>
      </c>
      <c r="G4" s="16">
        <v>2695</v>
      </c>
      <c r="H4" s="47">
        <f t="shared" si="0"/>
        <v>5</v>
      </c>
      <c r="I4" s="51">
        <f t="shared" si="1"/>
        <v>2734.6</v>
      </c>
      <c r="J4" s="58">
        <f t="shared" si="2"/>
        <v>2999</v>
      </c>
      <c r="K4" s="29">
        <f t="shared" si="3"/>
        <v>2590</v>
      </c>
      <c r="L4" s="17">
        <f t="shared" ref="L4:L20" si="4">(J4-K4)/K4</f>
        <v>0.15791505791505792</v>
      </c>
    </row>
    <row r="5" spans="1:12" s="1" customFormat="1" ht="30" x14ac:dyDescent="0.25">
      <c r="A5" s="68" t="s">
        <v>45</v>
      </c>
      <c r="B5" s="40">
        <v>3590</v>
      </c>
      <c r="C5" s="16">
        <v>3999</v>
      </c>
      <c r="D5" s="16">
        <v>3499</v>
      </c>
      <c r="E5" s="16" t="s">
        <v>28</v>
      </c>
      <c r="F5" s="16" t="s">
        <v>28</v>
      </c>
      <c r="G5" s="16">
        <v>3495</v>
      </c>
      <c r="H5" s="47">
        <f t="shared" si="0"/>
        <v>4</v>
      </c>
      <c r="I5" s="51">
        <f t="shared" si="1"/>
        <v>3645.75</v>
      </c>
      <c r="J5" s="58">
        <f t="shared" si="2"/>
        <v>3999</v>
      </c>
      <c r="K5" s="29">
        <f t="shared" si="3"/>
        <v>3495</v>
      </c>
      <c r="L5" s="17">
        <f t="shared" si="4"/>
        <v>0.14420600858369098</v>
      </c>
    </row>
    <row r="6" spans="1:12" s="1" customFormat="1" ht="30" x14ac:dyDescent="0.25">
      <c r="A6" s="5" t="s">
        <v>46</v>
      </c>
      <c r="B6" s="40">
        <v>2145</v>
      </c>
      <c r="C6" s="16">
        <v>2499</v>
      </c>
      <c r="D6" s="16">
        <v>1720</v>
      </c>
      <c r="E6" s="16">
        <v>2180</v>
      </c>
      <c r="F6" s="16">
        <v>1980</v>
      </c>
      <c r="G6" s="16">
        <v>1720</v>
      </c>
      <c r="H6" s="47">
        <f t="shared" si="0"/>
        <v>6</v>
      </c>
      <c r="I6" s="51">
        <f t="shared" si="1"/>
        <v>2040.6666666666667</v>
      </c>
      <c r="J6" s="58">
        <f t="shared" si="2"/>
        <v>2499</v>
      </c>
      <c r="K6" s="29">
        <f t="shared" si="3"/>
        <v>1720</v>
      </c>
      <c r="L6" s="17">
        <f t="shared" si="4"/>
        <v>0.45290697674418606</v>
      </c>
    </row>
    <row r="7" spans="1:12" s="1" customFormat="1" ht="30" x14ac:dyDescent="0.25">
      <c r="A7" s="5" t="s">
        <v>47</v>
      </c>
      <c r="B7" s="40">
        <v>745</v>
      </c>
      <c r="C7" s="16">
        <v>799</v>
      </c>
      <c r="D7" s="16">
        <v>594</v>
      </c>
      <c r="E7" s="16" t="s">
        <v>31</v>
      </c>
      <c r="F7" s="16">
        <v>770</v>
      </c>
      <c r="G7" s="16">
        <v>725</v>
      </c>
      <c r="H7" s="47">
        <f t="shared" si="0"/>
        <v>5</v>
      </c>
      <c r="I7" s="51">
        <f t="shared" si="1"/>
        <v>726.6</v>
      </c>
      <c r="J7" s="58">
        <f t="shared" si="2"/>
        <v>799</v>
      </c>
      <c r="K7" s="29">
        <f t="shared" si="3"/>
        <v>594</v>
      </c>
      <c r="L7" s="17">
        <f t="shared" si="4"/>
        <v>0.3451178451178451</v>
      </c>
    </row>
    <row r="8" spans="1:12" s="1" customFormat="1" ht="44.25" x14ac:dyDescent="0.25">
      <c r="A8" s="5" t="s">
        <v>48</v>
      </c>
      <c r="B8" s="40">
        <v>4040</v>
      </c>
      <c r="C8" s="16">
        <v>4499</v>
      </c>
      <c r="D8" s="16">
        <v>3369</v>
      </c>
      <c r="E8" s="16">
        <v>3890</v>
      </c>
      <c r="F8" s="16" t="s">
        <v>31</v>
      </c>
      <c r="G8" s="16">
        <v>3368</v>
      </c>
      <c r="H8" s="47">
        <f t="shared" si="0"/>
        <v>5</v>
      </c>
      <c r="I8" s="51">
        <f t="shared" si="1"/>
        <v>3833.2</v>
      </c>
      <c r="J8" s="58">
        <f t="shared" si="2"/>
        <v>4499</v>
      </c>
      <c r="K8" s="29">
        <f t="shared" si="3"/>
        <v>3368</v>
      </c>
      <c r="L8" s="17">
        <f t="shared" si="4"/>
        <v>0.33580760095011875</v>
      </c>
    </row>
    <row r="9" spans="1:12" s="1" customFormat="1" ht="43.5" x14ac:dyDescent="0.25">
      <c r="A9" s="69" t="s">
        <v>25</v>
      </c>
      <c r="B9" s="41">
        <v>4104</v>
      </c>
      <c r="C9" s="16">
        <v>5299</v>
      </c>
      <c r="D9" s="16">
        <v>3899</v>
      </c>
      <c r="E9" s="16">
        <v>4690</v>
      </c>
      <c r="F9" s="16">
        <v>4190</v>
      </c>
      <c r="G9" s="8">
        <v>3948</v>
      </c>
      <c r="H9" s="47">
        <f t="shared" si="0"/>
        <v>6</v>
      </c>
      <c r="I9" s="51">
        <f t="shared" si="1"/>
        <v>4355</v>
      </c>
      <c r="J9" s="58">
        <f t="shared" si="2"/>
        <v>5299</v>
      </c>
      <c r="K9" s="29">
        <f t="shared" si="3"/>
        <v>3899</v>
      </c>
      <c r="L9" s="17">
        <f t="shared" si="4"/>
        <v>0.35906642728904847</v>
      </c>
    </row>
    <row r="10" spans="1:12" s="1" customFormat="1" ht="30" x14ac:dyDescent="0.25">
      <c r="A10" s="5" t="s">
        <v>12</v>
      </c>
      <c r="B10" s="40" t="s">
        <v>31</v>
      </c>
      <c r="C10" s="16">
        <v>5999</v>
      </c>
      <c r="D10" s="16">
        <v>5294</v>
      </c>
      <c r="E10" s="16">
        <v>5490</v>
      </c>
      <c r="F10" s="16">
        <v>5285</v>
      </c>
      <c r="G10" s="16">
        <v>4890</v>
      </c>
      <c r="H10" s="47">
        <f t="shared" si="0"/>
        <v>5</v>
      </c>
      <c r="I10" s="51">
        <f t="shared" si="1"/>
        <v>5391.6</v>
      </c>
      <c r="J10" s="58">
        <f t="shared" si="2"/>
        <v>5999</v>
      </c>
      <c r="K10" s="29">
        <f t="shared" si="3"/>
        <v>4890</v>
      </c>
      <c r="L10" s="17">
        <f t="shared" si="4"/>
        <v>0.22678936605316974</v>
      </c>
    </row>
    <row r="11" spans="1:12" s="1" customFormat="1" ht="44.25" x14ac:dyDescent="0.25">
      <c r="A11" s="5" t="s">
        <v>49</v>
      </c>
      <c r="B11" s="40">
        <v>5590</v>
      </c>
      <c r="C11" s="16">
        <v>5799</v>
      </c>
      <c r="D11" s="16">
        <v>4680</v>
      </c>
      <c r="E11" s="16">
        <v>5090</v>
      </c>
      <c r="F11" s="16" t="s">
        <v>28</v>
      </c>
      <c r="G11" s="16">
        <v>4690</v>
      </c>
      <c r="H11" s="47">
        <f t="shared" si="0"/>
        <v>5</v>
      </c>
      <c r="I11" s="51">
        <f t="shared" si="1"/>
        <v>5169.8</v>
      </c>
      <c r="J11" s="58">
        <f t="shared" si="2"/>
        <v>5799</v>
      </c>
      <c r="K11" s="29">
        <f t="shared" si="3"/>
        <v>4680</v>
      </c>
      <c r="L11" s="17">
        <f t="shared" si="4"/>
        <v>0.23910256410256411</v>
      </c>
    </row>
    <row r="12" spans="1:12" s="1" customFormat="1" ht="59.25" x14ac:dyDescent="0.25">
      <c r="A12" s="5" t="s">
        <v>50</v>
      </c>
      <c r="B12" s="40">
        <v>4395</v>
      </c>
      <c r="C12" s="16">
        <v>4699</v>
      </c>
      <c r="D12" s="16">
        <v>3899</v>
      </c>
      <c r="E12" s="16" t="s">
        <v>28</v>
      </c>
      <c r="F12" s="16">
        <v>4575</v>
      </c>
      <c r="G12" s="16">
        <v>3690</v>
      </c>
      <c r="H12" s="47">
        <f t="shared" si="0"/>
        <v>5</v>
      </c>
      <c r="I12" s="51">
        <f t="shared" si="1"/>
        <v>4251.6000000000004</v>
      </c>
      <c r="J12" s="58">
        <f t="shared" si="2"/>
        <v>4699</v>
      </c>
      <c r="K12" s="29">
        <f t="shared" si="3"/>
        <v>3690</v>
      </c>
      <c r="L12" s="17">
        <f t="shared" si="4"/>
        <v>0.27344173441734415</v>
      </c>
    </row>
    <row r="13" spans="1:12" s="1" customFormat="1" ht="30" x14ac:dyDescent="0.25">
      <c r="A13" s="6" t="s">
        <v>13</v>
      </c>
      <c r="B13" s="40">
        <v>1880</v>
      </c>
      <c r="C13" s="16" t="s">
        <v>28</v>
      </c>
      <c r="D13" s="16">
        <v>1599</v>
      </c>
      <c r="E13" s="16" t="s">
        <v>28</v>
      </c>
      <c r="F13" s="16" t="s">
        <v>28</v>
      </c>
      <c r="G13" s="16">
        <v>1595</v>
      </c>
      <c r="H13" s="47">
        <f t="shared" si="0"/>
        <v>3</v>
      </c>
      <c r="I13" s="51">
        <f t="shared" si="1"/>
        <v>1691.3333333333333</v>
      </c>
      <c r="J13" s="58">
        <f t="shared" si="2"/>
        <v>1880</v>
      </c>
      <c r="K13" s="29">
        <f t="shared" si="3"/>
        <v>1595</v>
      </c>
      <c r="L13" s="17">
        <f t="shared" si="4"/>
        <v>0.17868338557993729</v>
      </c>
    </row>
    <row r="14" spans="1:12" s="1" customFormat="1" ht="30" x14ac:dyDescent="0.25">
      <c r="A14" s="6" t="s">
        <v>26</v>
      </c>
      <c r="B14" s="42" t="s">
        <v>28</v>
      </c>
      <c r="C14" s="18">
        <v>1799</v>
      </c>
      <c r="D14" s="18" t="s">
        <v>28</v>
      </c>
      <c r="E14" s="18">
        <v>1685</v>
      </c>
      <c r="F14" s="18" t="s">
        <v>28</v>
      </c>
      <c r="G14" s="18">
        <v>1685</v>
      </c>
      <c r="H14" s="48">
        <f t="shared" si="0"/>
        <v>3</v>
      </c>
      <c r="I14" s="52">
        <f t="shared" si="1"/>
        <v>1723</v>
      </c>
      <c r="J14" s="59">
        <f t="shared" si="2"/>
        <v>1799</v>
      </c>
      <c r="K14" s="61">
        <f t="shared" si="3"/>
        <v>1685</v>
      </c>
      <c r="L14" s="19">
        <f>(J14-K14)/K14</f>
        <v>6.7655786350148364E-2</v>
      </c>
    </row>
    <row r="15" spans="1:12" s="1" customFormat="1" ht="30" x14ac:dyDescent="0.25">
      <c r="A15" s="5" t="s">
        <v>51</v>
      </c>
      <c r="B15" s="40" t="s">
        <v>28</v>
      </c>
      <c r="C15" s="16">
        <v>4499</v>
      </c>
      <c r="D15" s="16">
        <v>3219</v>
      </c>
      <c r="E15" s="16">
        <v>3990</v>
      </c>
      <c r="F15" s="16" t="s">
        <v>28</v>
      </c>
      <c r="G15" s="16">
        <v>3368</v>
      </c>
      <c r="H15" s="47">
        <f t="shared" si="0"/>
        <v>4</v>
      </c>
      <c r="I15" s="51">
        <f t="shared" si="1"/>
        <v>3769</v>
      </c>
      <c r="J15" s="58">
        <f t="shared" si="2"/>
        <v>4499</v>
      </c>
      <c r="K15" s="29">
        <f t="shared" si="3"/>
        <v>3219</v>
      </c>
      <c r="L15" s="17">
        <f t="shared" si="4"/>
        <v>0.39763901832867349</v>
      </c>
    </row>
    <row r="16" spans="1:12" s="1" customFormat="1" ht="45" x14ac:dyDescent="0.25">
      <c r="A16" s="5" t="s">
        <v>52</v>
      </c>
      <c r="B16" s="40">
        <v>5840</v>
      </c>
      <c r="C16" s="16">
        <v>6499</v>
      </c>
      <c r="D16" s="16">
        <v>5499</v>
      </c>
      <c r="E16" s="16">
        <v>5515</v>
      </c>
      <c r="F16" s="16" t="s">
        <v>28</v>
      </c>
      <c r="G16" s="16">
        <v>5515</v>
      </c>
      <c r="H16" s="47">
        <f t="shared" si="0"/>
        <v>5</v>
      </c>
      <c r="I16" s="51">
        <f t="shared" si="1"/>
        <v>5773.6</v>
      </c>
      <c r="J16" s="58">
        <f t="shared" si="2"/>
        <v>6499</v>
      </c>
      <c r="K16" s="29">
        <f t="shared" si="3"/>
        <v>5499</v>
      </c>
      <c r="L16" s="17">
        <f t="shared" si="4"/>
        <v>0.18185124568103292</v>
      </c>
    </row>
    <row r="17" spans="1:12" s="1" customFormat="1" ht="44.25" x14ac:dyDescent="0.25">
      <c r="A17" s="5" t="s">
        <v>23</v>
      </c>
      <c r="B17" s="40">
        <v>4310</v>
      </c>
      <c r="C17" s="16">
        <v>4979</v>
      </c>
      <c r="D17" s="16">
        <v>3699</v>
      </c>
      <c r="E17" s="16">
        <v>4250</v>
      </c>
      <c r="F17" s="16">
        <v>4670</v>
      </c>
      <c r="G17" s="16">
        <v>3740</v>
      </c>
      <c r="H17" s="47">
        <f t="shared" si="0"/>
        <v>6</v>
      </c>
      <c r="I17" s="51">
        <f t="shared" si="1"/>
        <v>4274.666666666667</v>
      </c>
      <c r="J17" s="58">
        <f t="shared" si="2"/>
        <v>4979</v>
      </c>
      <c r="K17" s="29">
        <f t="shared" si="3"/>
        <v>3699</v>
      </c>
      <c r="L17" s="17">
        <f t="shared" si="4"/>
        <v>0.34603947012706138</v>
      </c>
    </row>
    <row r="18" spans="1:12" s="1" customFormat="1" ht="30" x14ac:dyDescent="0.25">
      <c r="A18" s="5" t="s">
        <v>33</v>
      </c>
      <c r="B18" s="40">
        <v>2420</v>
      </c>
      <c r="C18" s="16">
        <v>2699</v>
      </c>
      <c r="D18" s="16">
        <v>1950</v>
      </c>
      <c r="E18" s="16">
        <v>2290</v>
      </c>
      <c r="F18" s="16">
        <v>2620</v>
      </c>
      <c r="G18" s="16">
        <v>2018</v>
      </c>
      <c r="H18" s="47">
        <f t="shared" si="0"/>
        <v>6</v>
      </c>
      <c r="I18" s="51">
        <f t="shared" si="1"/>
        <v>2332.8333333333335</v>
      </c>
      <c r="J18" s="58">
        <f t="shared" si="2"/>
        <v>2699</v>
      </c>
      <c r="K18" s="29">
        <f t="shared" si="3"/>
        <v>1950</v>
      </c>
      <c r="L18" s="17">
        <f>(J18-K18)/K18</f>
        <v>0.3841025641025641</v>
      </c>
    </row>
    <row r="19" spans="1:12" s="1" customFormat="1" ht="18" customHeight="1" x14ac:dyDescent="0.25">
      <c r="A19" s="5" t="s">
        <v>34</v>
      </c>
      <c r="B19" s="40">
        <v>2016</v>
      </c>
      <c r="C19" s="16" t="s">
        <v>28</v>
      </c>
      <c r="D19" s="16" t="s">
        <v>28</v>
      </c>
      <c r="E19" s="16">
        <v>2290</v>
      </c>
      <c r="F19" s="16">
        <v>1810</v>
      </c>
      <c r="G19" s="16">
        <v>2490</v>
      </c>
      <c r="H19" s="47">
        <f t="shared" si="0"/>
        <v>4</v>
      </c>
      <c r="I19" s="51">
        <f t="shared" si="1"/>
        <v>2151.5</v>
      </c>
      <c r="J19" s="58">
        <f t="shared" si="2"/>
        <v>2490</v>
      </c>
      <c r="K19" s="29">
        <f t="shared" si="3"/>
        <v>1810</v>
      </c>
      <c r="L19" s="17">
        <f t="shared" si="4"/>
        <v>0.37569060773480661</v>
      </c>
    </row>
    <row r="20" spans="1:12" s="1" customFormat="1" ht="30" x14ac:dyDescent="0.25">
      <c r="A20" s="6" t="s">
        <v>53</v>
      </c>
      <c r="B20" s="40">
        <v>3415</v>
      </c>
      <c r="C20" s="16">
        <v>3790</v>
      </c>
      <c r="D20" s="16">
        <v>3599</v>
      </c>
      <c r="E20" s="16" t="s">
        <v>28</v>
      </c>
      <c r="F20" s="16" t="s">
        <v>28</v>
      </c>
      <c r="G20" s="16">
        <v>3790</v>
      </c>
      <c r="H20" s="47">
        <f t="shared" si="0"/>
        <v>4</v>
      </c>
      <c r="I20" s="51">
        <f t="shared" si="1"/>
        <v>3648.5</v>
      </c>
      <c r="J20" s="58">
        <f t="shared" si="2"/>
        <v>3790</v>
      </c>
      <c r="K20" s="29">
        <f t="shared" si="3"/>
        <v>3415</v>
      </c>
      <c r="L20" s="17">
        <f t="shared" si="4"/>
        <v>0.10980966325036604</v>
      </c>
    </row>
    <row r="21" spans="1:12" s="1" customFormat="1" ht="30" x14ac:dyDescent="0.25">
      <c r="A21" s="6" t="s">
        <v>14</v>
      </c>
      <c r="B21" s="40">
        <v>3795</v>
      </c>
      <c r="C21" s="16">
        <v>4299</v>
      </c>
      <c r="D21" s="16">
        <v>2950</v>
      </c>
      <c r="E21" s="16">
        <v>3390</v>
      </c>
      <c r="F21" s="16">
        <v>3790</v>
      </c>
      <c r="G21" s="16">
        <v>2993</v>
      </c>
      <c r="H21" s="47">
        <f t="shared" si="0"/>
        <v>6</v>
      </c>
      <c r="I21" s="51">
        <f t="shared" si="1"/>
        <v>3536.1666666666665</v>
      </c>
      <c r="J21" s="58">
        <f t="shared" si="2"/>
        <v>4299</v>
      </c>
      <c r="K21" s="29">
        <f t="shared" si="3"/>
        <v>2950</v>
      </c>
      <c r="L21" s="17">
        <f>(J21-K21)/K21</f>
        <v>0.45728813559322035</v>
      </c>
    </row>
    <row r="22" spans="1:12" ht="45" x14ac:dyDescent="0.25">
      <c r="A22" s="6" t="s">
        <v>15</v>
      </c>
      <c r="B22" s="40">
        <v>3850</v>
      </c>
      <c r="C22" s="16">
        <v>4499</v>
      </c>
      <c r="D22" s="16">
        <v>3212</v>
      </c>
      <c r="E22" s="16">
        <v>3990</v>
      </c>
      <c r="F22" s="16" t="s">
        <v>28</v>
      </c>
      <c r="G22" s="16">
        <v>3490</v>
      </c>
      <c r="H22" s="47">
        <f t="shared" si="0"/>
        <v>5</v>
      </c>
      <c r="I22" s="51">
        <f t="shared" si="1"/>
        <v>3808.2</v>
      </c>
      <c r="J22" s="58">
        <f t="shared" si="2"/>
        <v>4499</v>
      </c>
      <c r="K22" s="29">
        <f t="shared" si="3"/>
        <v>3212</v>
      </c>
      <c r="L22" s="17">
        <f>(J22-K22)/K22</f>
        <v>0.40068493150684931</v>
      </c>
    </row>
    <row r="23" spans="1:12" ht="44.25" x14ac:dyDescent="0.25">
      <c r="A23" s="6" t="s">
        <v>35</v>
      </c>
      <c r="B23" s="40">
        <v>4940</v>
      </c>
      <c r="C23" s="16">
        <v>5499</v>
      </c>
      <c r="D23" s="16">
        <v>4190</v>
      </c>
      <c r="E23" s="16">
        <v>4665</v>
      </c>
      <c r="F23" s="16">
        <v>5355</v>
      </c>
      <c r="G23" s="16" t="s">
        <v>28</v>
      </c>
      <c r="H23" s="47">
        <f t="shared" si="0"/>
        <v>5</v>
      </c>
      <c r="I23" s="51">
        <f t="shared" si="1"/>
        <v>4929.8</v>
      </c>
      <c r="J23" s="58">
        <f t="shared" si="2"/>
        <v>5499</v>
      </c>
      <c r="K23" s="29">
        <f t="shared" si="3"/>
        <v>4190</v>
      </c>
      <c r="L23" s="17">
        <f>(J23-K23)/K23</f>
        <v>0.31241050119331742</v>
      </c>
    </row>
    <row r="24" spans="1:12" ht="45" x14ac:dyDescent="0.25">
      <c r="A24" s="5" t="s">
        <v>54</v>
      </c>
      <c r="B24" s="40">
        <v>5120</v>
      </c>
      <c r="C24" s="16">
        <v>5999</v>
      </c>
      <c r="D24" s="16">
        <v>4229</v>
      </c>
      <c r="E24" s="16">
        <v>4990</v>
      </c>
      <c r="F24" s="16">
        <v>5550</v>
      </c>
      <c r="G24" s="16">
        <v>4268</v>
      </c>
      <c r="H24" s="47">
        <f t="shared" si="0"/>
        <v>6</v>
      </c>
      <c r="I24" s="51">
        <f t="shared" si="1"/>
        <v>5026</v>
      </c>
      <c r="J24" s="58">
        <f t="shared" si="2"/>
        <v>5999</v>
      </c>
      <c r="K24" s="29">
        <f t="shared" si="3"/>
        <v>4229</v>
      </c>
      <c r="L24" s="17">
        <f>(J24-K24)/K24</f>
        <v>0.41853866162213288</v>
      </c>
    </row>
    <row r="25" spans="1:12" ht="45" x14ac:dyDescent="0.25">
      <c r="A25" s="6" t="s">
        <v>55</v>
      </c>
      <c r="B25" s="40">
        <v>6150</v>
      </c>
      <c r="C25" s="16">
        <v>6999</v>
      </c>
      <c r="D25" s="16">
        <v>5140</v>
      </c>
      <c r="E25" s="16" t="s">
        <v>28</v>
      </c>
      <c r="F25" s="16">
        <v>6675</v>
      </c>
      <c r="G25" s="16">
        <v>5139</v>
      </c>
      <c r="H25" s="47">
        <f t="shared" si="0"/>
        <v>5</v>
      </c>
      <c r="I25" s="51">
        <f t="shared" si="1"/>
        <v>6020.6</v>
      </c>
      <c r="J25" s="58">
        <f t="shared" si="2"/>
        <v>6999</v>
      </c>
      <c r="K25" s="29">
        <f t="shared" si="3"/>
        <v>5139</v>
      </c>
      <c r="L25" s="17">
        <f t="shared" ref="L25:L34" si="5">(J25-K25)/K25</f>
        <v>0.36193812025685929</v>
      </c>
    </row>
    <row r="26" spans="1:12" ht="30" x14ac:dyDescent="0.25">
      <c r="A26" s="6" t="s">
        <v>17</v>
      </c>
      <c r="B26" s="40">
        <v>4690</v>
      </c>
      <c r="C26" s="16">
        <v>4999</v>
      </c>
      <c r="D26" s="16">
        <v>3499</v>
      </c>
      <c r="E26" s="16">
        <v>4740</v>
      </c>
      <c r="F26" s="16">
        <v>4740</v>
      </c>
      <c r="G26" s="16">
        <v>3990</v>
      </c>
      <c r="H26" s="47">
        <f t="shared" si="0"/>
        <v>6</v>
      </c>
      <c r="I26" s="51">
        <f t="shared" si="1"/>
        <v>4443</v>
      </c>
      <c r="J26" s="58">
        <f t="shared" si="2"/>
        <v>4999</v>
      </c>
      <c r="K26" s="29">
        <f t="shared" si="3"/>
        <v>3499</v>
      </c>
      <c r="L26" s="17">
        <f t="shared" si="5"/>
        <v>0.42869391254644185</v>
      </c>
    </row>
    <row r="27" spans="1:12" ht="30" x14ac:dyDescent="0.25">
      <c r="A27" s="5" t="s">
        <v>18</v>
      </c>
      <c r="B27" s="40">
        <v>4040</v>
      </c>
      <c r="C27" s="16" t="s">
        <v>28</v>
      </c>
      <c r="D27" s="16" t="s">
        <v>28</v>
      </c>
      <c r="E27" s="16">
        <v>3985</v>
      </c>
      <c r="F27" s="16" t="s">
        <v>28</v>
      </c>
      <c r="G27" s="16">
        <v>3490</v>
      </c>
      <c r="H27" s="47">
        <f t="shared" si="0"/>
        <v>3</v>
      </c>
      <c r="I27" s="51">
        <f t="shared" si="1"/>
        <v>3838.3333333333335</v>
      </c>
      <c r="J27" s="58">
        <f t="shared" si="2"/>
        <v>4040</v>
      </c>
      <c r="K27" s="29">
        <f t="shared" si="3"/>
        <v>3490</v>
      </c>
      <c r="L27" s="17">
        <f t="shared" si="5"/>
        <v>0.15759312320916904</v>
      </c>
    </row>
    <row r="28" spans="1:12" ht="30" x14ac:dyDescent="0.25">
      <c r="A28" s="5" t="s">
        <v>20</v>
      </c>
      <c r="B28" s="40" t="s">
        <v>28</v>
      </c>
      <c r="C28" s="16">
        <v>3299</v>
      </c>
      <c r="D28" s="16" t="s">
        <v>28</v>
      </c>
      <c r="E28" s="16">
        <v>3290</v>
      </c>
      <c r="F28" s="16" t="s">
        <v>31</v>
      </c>
      <c r="G28" s="16">
        <v>2690</v>
      </c>
      <c r="H28" s="47">
        <f t="shared" si="0"/>
        <v>3</v>
      </c>
      <c r="I28" s="51">
        <f t="shared" si="1"/>
        <v>3093</v>
      </c>
      <c r="J28" s="58">
        <f t="shared" si="2"/>
        <v>3299</v>
      </c>
      <c r="K28" s="29">
        <f t="shared" si="3"/>
        <v>2690</v>
      </c>
      <c r="L28" s="17">
        <f t="shared" si="5"/>
        <v>0.22639405204460966</v>
      </c>
    </row>
    <row r="29" spans="1:12" ht="39" customHeight="1" x14ac:dyDescent="0.25">
      <c r="A29" s="5" t="s">
        <v>56</v>
      </c>
      <c r="B29" s="40" t="s">
        <v>28</v>
      </c>
      <c r="C29" s="16">
        <v>6499</v>
      </c>
      <c r="D29" s="16">
        <v>6399</v>
      </c>
      <c r="E29" s="16" t="s">
        <v>28</v>
      </c>
      <c r="F29" s="16" t="s">
        <v>28</v>
      </c>
      <c r="G29" s="16">
        <v>5990</v>
      </c>
      <c r="H29" s="47">
        <f t="shared" si="0"/>
        <v>3</v>
      </c>
      <c r="I29" s="51">
        <f t="shared" si="1"/>
        <v>6296</v>
      </c>
      <c r="J29" s="58">
        <f t="shared" si="2"/>
        <v>6499</v>
      </c>
      <c r="K29" s="29">
        <f t="shared" si="3"/>
        <v>5990</v>
      </c>
      <c r="L29" s="17">
        <f t="shared" si="5"/>
        <v>8.4974958263772951E-2</v>
      </c>
    </row>
    <row r="30" spans="1:12" ht="34.5" customHeight="1" x14ac:dyDescent="0.25">
      <c r="A30" s="5" t="s">
        <v>57</v>
      </c>
      <c r="B30" s="40" t="s">
        <v>28</v>
      </c>
      <c r="C30" s="16">
        <v>2999</v>
      </c>
      <c r="D30" s="16">
        <v>3599</v>
      </c>
      <c r="E30" s="16" t="s">
        <v>28</v>
      </c>
      <c r="F30" s="16">
        <v>3205</v>
      </c>
      <c r="G30" s="16">
        <v>3490</v>
      </c>
      <c r="H30" s="47">
        <f t="shared" si="0"/>
        <v>4</v>
      </c>
      <c r="I30" s="51">
        <f t="shared" si="1"/>
        <v>3323.25</v>
      </c>
      <c r="J30" s="58">
        <f t="shared" si="2"/>
        <v>3599</v>
      </c>
      <c r="K30" s="29">
        <f t="shared" si="3"/>
        <v>2999</v>
      </c>
      <c r="L30" s="17">
        <f t="shared" si="5"/>
        <v>0.20006668889629878</v>
      </c>
    </row>
    <row r="31" spans="1:12" ht="44.25" x14ac:dyDescent="0.25">
      <c r="A31" s="6" t="s">
        <v>22</v>
      </c>
      <c r="B31" s="40" t="s">
        <v>28</v>
      </c>
      <c r="C31" s="16">
        <v>7499</v>
      </c>
      <c r="D31" s="16">
        <v>5559</v>
      </c>
      <c r="E31" s="16">
        <v>6590</v>
      </c>
      <c r="F31" s="16">
        <v>5690</v>
      </c>
      <c r="G31" s="16">
        <v>5587</v>
      </c>
      <c r="H31" s="47">
        <f t="shared" si="0"/>
        <v>5</v>
      </c>
      <c r="I31" s="51">
        <f t="shared" si="1"/>
        <v>6185</v>
      </c>
      <c r="J31" s="58">
        <f t="shared" si="2"/>
        <v>7499</v>
      </c>
      <c r="K31" s="29">
        <f t="shared" si="3"/>
        <v>5559</v>
      </c>
      <c r="L31" s="17">
        <f t="shared" si="5"/>
        <v>0.34898363014930744</v>
      </c>
    </row>
    <row r="32" spans="1:12" ht="45" x14ac:dyDescent="0.25">
      <c r="A32" s="6" t="s">
        <v>36</v>
      </c>
      <c r="B32" s="40">
        <v>5778</v>
      </c>
      <c r="C32" s="16">
        <v>7299</v>
      </c>
      <c r="D32" s="16">
        <v>5689</v>
      </c>
      <c r="E32" s="16">
        <v>7790</v>
      </c>
      <c r="F32" s="16">
        <v>5710</v>
      </c>
      <c r="G32" s="16">
        <v>5710</v>
      </c>
      <c r="H32" s="47">
        <f t="shared" si="0"/>
        <v>6</v>
      </c>
      <c r="I32" s="51">
        <f t="shared" si="1"/>
        <v>6329.333333333333</v>
      </c>
      <c r="J32" s="58">
        <f t="shared" si="2"/>
        <v>7790</v>
      </c>
      <c r="K32" s="29">
        <f t="shared" si="3"/>
        <v>5689</v>
      </c>
      <c r="L32" s="17">
        <f t="shared" si="5"/>
        <v>0.36930919317982069</v>
      </c>
    </row>
    <row r="33" spans="1:12" ht="45" x14ac:dyDescent="0.25">
      <c r="A33" s="6" t="s">
        <v>37</v>
      </c>
      <c r="B33" s="40">
        <v>6660</v>
      </c>
      <c r="C33" s="16">
        <v>5999</v>
      </c>
      <c r="D33" s="16">
        <v>5799</v>
      </c>
      <c r="E33" s="16">
        <v>5990</v>
      </c>
      <c r="F33" s="16">
        <v>5875</v>
      </c>
      <c r="G33" s="16" t="s">
        <v>28</v>
      </c>
      <c r="H33" s="47">
        <f t="shared" si="0"/>
        <v>5</v>
      </c>
      <c r="I33" s="51">
        <f t="shared" si="1"/>
        <v>6064.6</v>
      </c>
      <c r="J33" s="58">
        <f t="shared" si="2"/>
        <v>6660</v>
      </c>
      <c r="K33" s="29">
        <f t="shared" si="3"/>
        <v>5799</v>
      </c>
      <c r="L33" s="17">
        <f t="shared" si="5"/>
        <v>0.14847387480600102</v>
      </c>
    </row>
    <row r="34" spans="1:12" ht="30.75" thickBot="1" x14ac:dyDescent="0.3">
      <c r="A34" s="70" t="s">
        <v>38</v>
      </c>
      <c r="B34" s="43">
        <v>3600</v>
      </c>
      <c r="C34" s="21">
        <v>3779</v>
      </c>
      <c r="D34" s="21">
        <v>2999</v>
      </c>
      <c r="E34" s="21" t="s">
        <v>28</v>
      </c>
      <c r="F34" s="21">
        <v>3150</v>
      </c>
      <c r="G34" s="21">
        <v>3090</v>
      </c>
      <c r="H34" s="49">
        <f t="shared" si="0"/>
        <v>5</v>
      </c>
      <c r="I34" s="53">
        <f t="shared" si="1"/>
        <v>3323.6</v>
      </c>
      <c r="J34" s="60">
        <f t="shared" si="2"/>
        <v>3779</v>
      </c>
      <c r="K34" s="31">
        <f t="shared" si="3"/>
        <v>2999</v>
      </c>
      <c r="L34" s="22">
        <f t="shared" si="5"/>
        <v>0.26008669556518837</v>
      </c>
    </row>
    <row r="36" spans="1:12" x14ac:dyDescent="0.25">
      <c r="A36" s="35"/>
    </row>
    <row r="37" spans="1:12" x14ac:dyDescent="0.25">
      <c r="A37" s="35"/>
    </row>
    <row r="38" spans="1:12" x14ac:dyDescent="0.25">
      <c r="A38" s="35"/>
    </row>
  </sheetData>
  <conditionalFormatting sqref="B31:G34">
    <cfRule type="expression" dxfId="7" priority="40">
      <formula>B31=MAX($B31:$G31)</formula>
    </cfRule>
    <cfRule type="expression" dxfId="6" priority="41">
      <formula>B31=MIN($B31:$G31)</formula>
    </cfRule>
    <cfRule type="expression" priority="42">
      <formula>XFA1048564=MAX($A1048564:$J1048564)</formula>
    </cfRule>
  </conditionalFormatting>
  <conditionalFormatting sqref="B28:G30">
    <cfRule type="expression" dxfId="5" priority="43">
      <formula>B28=MAX($B28:$G28)</formula>
    </cfRule>
    <cfRule type="expression" dxfId="4" priority="44">
      <formula>B28=MIN($B28:$G28)</formula>
    </cfRule>
    <cfRule type="expression" priority="45">
      <formula>XFA1048560=MAX($A1048560:$J1048560)</formula>
    </cfRule>
  </conditionalFormatting>
  <conditionalFormatting sqref="B26:G27">
    <cfRule type="expression" dxfId="3" priority="46">
      <formula>B26=MAX($B26:$G26)</formula>
    </cfRule>
    <cfRule type="expression" dxfId="2" priority="47">
      <formula>B26=MIN($B26:$G26)</formula>
    </cfRule>
    <cfRule type="expression" priority="48">
      <formula>XFA1048557=MAX($A1048557:$J1048557)</formula>
    </cfRule>
  </conditionalFormatting>
  <conditionalFormatting sqref="B3:G25">
    <cfRule type="expression" dxfId="1" priority="49">
      <formula>B3=MAX($B3:$G3)</formula>
    </cfRule>
    <cfRule type="expression" dxfId="0" priority="50">
      <formula>B3=MIN($B3:$G3)</formula>
    </cfRule>
    <cfRule type="expression" priority="51">
      <formula>XFA1048533=MAX($A1048533:$J1048533)</formula>
    </cfRule>
  </conditionalFormatting>
  <pageMargins left="0.25" right="0.25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="85" zoomScaleNormal="85" workbookViewId="0">
      <pane xSplit="1" topLeftCell="B1" activePane="topRight" state="frozen"/>
      <selection pane="topRight" activeCell="A7" sqref="A7"/>
    </sheetView>
  </sheetViews>
  <sheetFormatPr defaultRowHeight="15" x14ac:dyDescent="0.25"/>
  <cols>
    <col min="1" max="1" width="43.42578125" style="7" customWidth="1"/>
    <col min="2" max="2" width="14.5703125" bestFit="1" customWidth="1"/>
    <col min="3" max="3" width="12.5703125" bestFit="1" customWidth="1"/>
    <col min="4" max="4" width="12.42578125" bestFit="1" customWidth="1"/>
    <col min="5" max="5" width="14.5703125" bestFit="1" customWidth="1"/>
    <col min="6" max="6" width="12.5703125" bestFit="1" customWidth="1"/>
    <col min="7" max="7" width="12.42578125" bestFit="1" customWidth="1"/>
    <col min="8" max="8" width="14.5703125" bestFit="1" customWidth="1"/>
    <col min="9" max="9" width="12.5703125" bestFit="1" customWidth="1"/>
    <col min="10" max="10" width="12.42578125" bestFit="1" customWidth="1"/>
    <col min="11" max="11" width="4.5703125" customWidth="1"/>
    <col min="12" max="13" width="3.28515625" customWidth="1"/>
  </cols>
  <sheetData>
    <row r="1" spans="1:10" ht="75" customHeight="1" thickBot="1" x14ac:dyDescent="0.3">
      <c r="A1" s="71" t="s">
        <v>40</v>
      </c>
      <c r="B1" s="73" t="s">
        <v>32</v>
      </c>
      <c r="C1" s="74"/>
      <c r="D1" s="75"/>
      <c r="E1" s="76" t="s">
        <v>43</v>
      </c>
      <c r="F1" s="77"/>
      <c r="G1" s="78"/>
      <c r="H1" s="79" t="s">
        <v>39</v>
      </c>
      <c r="I1" s="80"/>
      <c r="J1" s="81"/>
    </row>
    <row r="2" spans="1:10" ht="32.25" customHeight="1" thickBot="1" x14ac:dyDescent="0.3">
      <c r="A2" s="72" t="s">
        <v>0</v>
      </c>
      <c r="B2" s="24" t="s">
        <v>8</v>
      </c>
      <c r="C2" s="25" t="s">
        <v>9</v>
      </c>
      <c r="D2" s="25" t="s">
        <v>10</v>
      </c>
      <c r="E2" s="24" t="s">
        <v>8</v>
      </c>
      <c r="F2" s="25" t="s">
        <v>9</v>
      </c>
      <c r="G2" s="25" t="s">
        <v>10</v>
      </c>
      <c r="H2" s="24" t="s">
        <v>8</v>
      </c>
      <c r="I2" s="25" t="s">
        <v>9</v>
      </c>
      <c r="J2" s="26" t="s">
        <v>10</v>
      </c>
    </row>
    <row r="3" spans="1:10" ht="44.25" x14ac:dyDescent="0.25">
      <c r="A3" s="4" t="s">
        <v>11</v>
      </c>
      <c r="B3" s="27">
        <v>1999</v>
      </c>
      <c r="C3" s="64">
        <v>2423</v>
      </c>
      <c r="D3" s="34">
        <f t="shared" ref="D3" si="0">IF(C3="e","",C3/B3-1)</f>
        <v>0.21210605302651331</v>
      </c>
      <c r="E3" s="27">
        <v>1999</v>
      </c>
      <c r="F3" s="33" t="s">
        <v>28</v>
      </c>
      <c r="G3" s="34" t="str">
        <f t="shared" ref="G3" si="1">IF(F3="e","",F3/E3-1)</f>
        <v/>
      </c>
      <c r="H3" s="27">
        <v>1568</v>
      </c>
      <c r="I3" s="62">
        <v>2570</v>
      </c>
      <c r="J3" s="34">
        <f t="shared" ref="J3" si="2">IF(I3="e","",I3/H3-1)</f>
        <v>0.63903061224489788</v>
      </c>
    </row>
    <row r="4" spans="1:10" ht="30" x14ac:dyDescent="0.25">
      <c r="A4" s="68" t="s">
        <v>45</v>
      </c>
      <c r="B4" s="3">
        <v>1356</v>
      </c>
      <c r="C4" s="65">
        <v>1799</v>
      </c>
      <c r="D4" s="34">
        <f t="shared" ref="D4:D27" si="3">IF(C4="e","",C4/B4-1)</f>
        <v>0.32669616519174038</v>
      </c>
      <c r="E4" s="3">
        <v>1356</v>
      </c>
      <c r="F4" s="63">
        <v>2399</v>
      </c>
      <c r="G4" s="34">
        <f t="shared" ref="G4:G27" si="4">IF(F4="e","",F4/E4-1)</f>
        <v>0.7691740412979351</v>
      </c>
      <c r="H4" s="3">
        <v>1400</v>
      </c>
      <c r="I4" s="2">
        <v>2290</v>
      </c>
      <c r="J4" s="34">
        <f t="shared" ref="J4:J27" si="5">IF(I4="e","",I4/H4-1)</f>
        <v>0.63571428571428568</v>
      </c>
    </row>
    <row r="5" spans="1:10" ht="30" x14ac:dyDescent="0.25">
      <c r="A5" s="5" t="s">
        <v>46</v>
      </c>
      <c r="B5" s="3">
        <v>999</v>
      </c>
      <c r="C5" s="65">
        <v>1243</v>
      </c>
      <c r="D5" s="34">
        <f t="shared" si="3"/>
        <v>0.24424424424424429</v>
      </c>
      <c r="E5" s="3">
        <v>999</v>
      </c>
      <c r="F5" s="65">
        <v>1243</v>
      </c>
      <c r="G5" s="34">
        <f t="shared" si="4"/>
        <v>0.24424424424424429</v>
      </c>
      <c r="H5" s="3">
        <v>762</v>
      </c>
      <c r="I5" s="63">
        <v>1390</v>
      </c>
      <c r="J5" s="34">
        <f t="shared" si="5"/>
        <v>0.8241469816272966</v>
      </c>
    </row>
    <row r="6" spans="1:10" ht="43.5" x14ac:dyDescent="0.25">
      <c r="A6" s="23" t="s">
        <v>25</v>
      </c>
      <c r="B6" s="3">
        <v>2279</v>
      </c>
      <c r="C6" s="65">
        <v>3143</v>
      </c>
      <c r="D6" s="34">
        <f t="shared" si="3"/>
        <v>0.37911364633611222</v>
      </c>
      <c r="E6" s="3">
        <v>2279</v>
      </c>
      <c r="F6" s="65">
        <v>3143</v>
      </c>
      <c r="G6" s="34">
        <f t="shared" si="4"/>
        <v>0.37911364633611222</v>
      </c>
      <c r="H6" s="3">
        <v>1825</v>
      </c>
      <c r="I6" s="63">
        <v>3290</v>
      </c>
      <c r="J6" s="34">
        <f t="shared" si="5"/>
        <v>0.80273972602739718</v>
      </c>
    </row>
    <row r="7" spans="1:10" ht="30" x14ac:dyDescent="0.25">
      <c r="A7" s="5" t="s">
        <v>12</v>
      </c>
      <c r="B7" s="3">
        <v>2400</v>
      </c>
      <c r="C7" s="2" t="s">
        <v>28</v>
      </c>
      <c r="D7" s="34" t="str">
        <f t="shared" si="3"/>
        <v/>
      </c>
      <c r="E7" s="3">
        <v>2680</v>
      </c>
      <c r="F7" s="65">
        <v>3543</v>
      </c>
      <c r="G7" s="34">
        <f t="shared" si="4"/>
        <v>0.32201492537313436</v>
      </c>
      <c r="H7" s="3">
        <v>2072</v>
      </c>
      <c r="I7" s="63">
        <v>3690</v>
      </c>
      <c r="J7" s="34">
        <f t="shared" si="5"/>
        <v>0.78088803088803083</v>
      </c>
    </row>
    <row r="8" spans="1:10" ht="30" x14ac:dyDescent="0.25">
      <c r="A8" s="6" t="s">
        <v>58</v>
      </c>
      <c r="B8" s="3">
        <v>2360</v>
      </c>
      <c r="C8" s="63">
        <v>3599</v>
      </c>
      <c r="D8" s="34">
        <f t="shared" si="3"/>
        <v>0.52499999999999991</v>
      </c>
      <c r="E8" s="3">
        <v>2200</v>
      </c>
      <c r="F8" s="2" t="s">
        <v>28</v>
      </c>
      <c r="G8" s="34" t="str">
        <f t="shared" si="4"/>
        <v/>
      </c>
      <c r="H8" s="3">
        <v>2016</v>
      </c>
      <c r="I8" s="2">
        <v>3290</v>
      </c>
      <c r="J8" s="34">
        <f t="shared" si="5"/>
        <v>0.63194444444444442</v>
      </c>
    </row>
    <row r="9" spans="1:10" ht="44.25" x14ac:dyDescent="0.25">
      <c r="A9" s="5" t="s">
        <v>23</v>
      </c>
      <c r="B9" s="3">
        <v>1999</v>
      </c>
      <c r="C9" s="65">
        <v>2743</v>
      </c>
      <c r="D9" s="34">
        <f t="shared" si="3"/>
        <v>0.37218609304652328</v>
      </c>
      <c r="E9" s="3">
        <v>1999</v>
      </c>
      <c r="F9" s="65">
        <v>2743</v>
      </c>
      <c r="G9" s="34">
        <f t="shared" si="4"/>
        <v>0.37218609304652328</v>
      </c>
      <c r="H9" s="3">
        <v>1624</v>
      </c>
      <c r="I9" s="63">
        <v>2890</v>
      </c>
      <c r="J9" s="34">
        <f t="shared" si="5"/>
        <v>0.77955665024630538</v>
      </c>
    </row>
    <row r="10" spans="1:10" ht="30" x14ac:dyDescent="0.25">
      <c r="A10" s="5" t="s">
        <v>33</v>
      </c>
      <c r="B10" s="3">
        <v>999</v>
      </c>
      <c r="C10" s="65">
        <v>1443</v>
      </c>
      <c r="D10" s="34">
        <f t="shared" si="3"/>
        <v>0.44444444444444442</v>
      </c>
      <c r="E10" s="3">
        <v>999</v>
      </c>
      <c r="F10" s="65">
        <v>1443</v>
      </c>
      <c r="G10" s="34">
        <f t="shared" si="4"/>
        <v>0.44444444444444442</v>
      </c>
      <c r="H10" s="3">
        <v>862</v>
      </c>
      <c r="I10" s="63">
        <v>1590</v>
      </c>
      <c r="J10" s="34">
        <f t="shared" si="5"/>
        <v>0.84454756380510432</v>
      </c>
    </row>
    <row r="11" spans="1:10" ht="30" x14ac:dyDescent="0.25">
      <c r="A11" s="6" t="s">
        <v>27</v>
      </c>
      <c r="B11" s="3" t="s">
        <v>28</v>
      </c>
      <c r="C11" s="2" t="s">
        <v>28</v>
      </c>
      <c r="D11" s="34" t="str">
        <f t="shared" si="3"/>
        <v/>
      </c>
      <c r="E11" s="3">
        <v>680</v>
      </c>
      <c r="F11" s="65">
        <v>843</v>
      </c>
      <c r="G11" s="34">
        <f t="shared" si="4"/>
        <v>0.23970588235294121</v>
      </c>
      <c r="H11" s="3">
        <v>604</v>
      </c>
      <c r="I11" s="63">
        <v>990</v>
      </c>
      <c r="J11" s="34">
        <f t="shared" si="5"/>
        <v>0.63907284768211925</v>
      </c>
    </row>
    <row r="12" spans="1:10" ht="30" x14ac:dyDescent="0.25">
      <c r="A12" s="6" t="s">
        <v>14</v>
      </c>
      <c r="B12" s="3">
        <v>1719</v>
      </c>
      <c r="C12" s="2" t="s">
        <v>28</v>
      </c>
      <c r="D12" s="34" t="str">
        <f t="shared" si="3"/>
        <v/>
      </c>
      <c r="E12" s="3">
        <v>1719</v>
      </c>
      <c r="F12" s="65">
        <v>2443</v>
      </c>
      <c r="G12" s="34">
        <f t="shared" si="4"/>
        <v>0.42117510180337403</v>
      </c>
      <c r="H12" s="3">
        <v>1456</v>
      </c>
      <c r="I12" s="63">
        <v>2590</v>
      </c>
      <c r="J12" s="34">
        <f t="shared" si="5"/>
        <v>0.77884615384615374</v>
      </c>
    </row>
    <row r="13" spans="1:10" ht="45" x14ac:dyDescent="0.25">
      <c r="A13" s="6" t="s">
        <v>15</v>
      </c>
      <c r="B13" s="3">
        <v>1800</v>
      </c>
      <c r="C13" s="65">
        <v>2343</v>
      </c>
      <c r="D13" s="34">
        <f t="shared" si="3"/>
        <v>0.30166666666666675</v>
      </c>
      <c r="E13" s="3">
        <v>1800</v>
      </c>
      <c r="F13" s="65">
        <v>2343</v>
      </c>
      <c r="G13" s="34">
        <f t="shared" si="4"/>
        <v>0.30166666666666675</v>
      </c>
      <c r="H13" s="3">
        <v>1422</v>
      </c>
      <c r="I13" s="63">
        <v>2490</v>
      </c>
      <c r="J13" s="34">
        <f t="shared" si="5"/>
        <v>0.75105485232067504</v>
      </c>
    </row>
    <row r="14" spans="1:10" ht="44.25" x14ac:dyDescent="0.25">
      <c r="A14" s="6" t="s">
        <v>35</v>
      </c>
      <c r="B14" s="3">
        <v>2199</v>
      </c>
      <c r="C14" s="2" t="s">
        <v>28</v>
      </c>
      <c r="D14" s="34" t="str">
        <f t="shared" si="3"/>
        <v/>
      </c>
      <c r="E14" s="3">
        <v>2199</v>
      </c>
      <c r="F14" s="65">
        <v>2843</v>
      </c>
      <c r="G14" s="34">
        <f t="shared" si="4"/>
        <v>0.29286039108685769</v>
      </c>
      <c r="H14" s="3">
        <v>1680</v>
      </c>
      <c r="I14" s="63">
        <v>2990</v>
      </c>
      <c r="J14" s="34">
        <f t="shared" si="5"/>
        <v>0.77976190476190466</v>
      </c>
    </row>
    <row r="15" spans="1:10" ht="45" x14ac:dyDescent="0.25">
      <c r="A15" s="5" t="s">
        <v>54</v>
      </c>
      <c r="B15" s="3">
        <v>2400</v>
      </c>
      <c r="C15" s="65">
        <v>3243</v>
      </c>
      <c r="D15" s="34">
        <f t="shared" si="3"/>
        <v>0.35125000000000006</v>
      </c>
      <c r="E15" s="3">
        <v>2400</v>
      </c>
      <c r="F15" s="65">
        <v>3243</v>
      </c>
      <c r="G15" s="34">
        <f t="shared" si="4"/>
        <v>0.35125000000000006</v>
      </c>
      <c r="H15" s="3">
        <v>1937</v>
      </c>
      <c r="I15" s="63">
        <v>3390</v>
      </c>
      <c r="J15" s="34">
        <f t="shared" si="5"/>
        <v>0.75012906556530723</v>
      </c>
    </row>
    <row r="16" spans="1:10" ht="45" x14ac:dyDescent="0.25">
      <c r="A16" s="5" t="s">
        <v>16</v>
      </c>
      <c r="B16" s="3" t="s">
        <v>28</v>
      </c>
      <c r="C16" s="65">
        <v>1943</v>
      </c>
      <c r="D16" s="34"/>
      <c r="E16" s="3">
        <v>1400</v>
      </c>
      <c r="F16" s="65">
        <v>1943</v>
      </c>
      <c r="G16" s="34">
        <f t="shared" si="4"/>
        <v>0.3878571428571429</v>
      </c>
      <c r="H16" s="3">
        <v>1288</v>
      </c>
      <c r="I16" s="63">
        <v>2090</v>
      </c>
      <c r="J16" s="34">
        <f t="shared" si="5"/>
        <v>0.62267080745341619</v>
      </c>
    </row>
    <row r="17" spans="1:10" ht="45" x14ac:dyDescent="0.25">
      <c r="A17" s="6" t="s">
        <v>55</v>
      </c>
      <c r="B17" s="3">
        <v>2920</v>
      </c>
      <c r="C17" s="2" t="s">
        <v>28</v>
      </c>
      <c r="D17" s="34" t="str">
        <f t="shared" si="3"/>
        <v/>
      </c>
      <c r="E17" s="3">
        <v>2920</v>
      </c>
      <c r="F17" s="63">
        <v>4399</v>
      </c>
      <c r="G17" s="34">
        <f t="shared" si="4"/>
        <v>0.5065068493150684</v>
      </c>
      <c r="H17" s="3">
        <v>2408</v>
      </c>
      <c r="I17" s="2">
        <v>3990</v>
      </c>
      <c r="J17" s="34">
        <f t="shared" si="5"/>
        <v>0.65697674418604657</v>
      </c>
    </row>
    <row r="18" spans="1:10" ht="30" x14ac:dyDescent="0.25">
      <c r="A18" s="6" t="s">
        <v>30</v>
      </c>
      <c r="B18" s="3" t="s">
        <v>28</v>
      </c>
      <c r="C18" s="2" t="s">
        <v>28</v>
      </c>
      <c r="D18" s="34" t="str">
        <f t="shared" si="3"/>
        <v/>
      </c>
      <c r="E18" s="3">
        <v>1890</v>
      </c>
      <c r="F18" s="65">
        <v>2543</v>
      </c>
      <c r="G18" s="34">
        <f t="shared" si="4"/>
        <v>0.34550264550264553</v>
      </c>
      <c r="H18" s="3">
        <v>1512</v>
      </c>
      <c r="I18" s="63">
        <v>2690</v>
      </c>
      <c r="J18" s="34">
        <f t="shared" si="5"/>
        <v>0.77910052910052907</v>
      </c>
    </row>
    <row r="19" spans="1:10" ht="30" x14ac:dyDescent="0.25">
      <c r="A19" s="6" t="s">
        <v>17</v>
      </c>
      <c r="B19" s="3">
        <v>2000</v>
      </c>
      <c r="C19" s="63">
        <v>2999</v>
      </c>
      <c r="D19" s="34">
        <f t="shared" si="3"/>
        <v>0.49950000000000006</v>
      </c>
      <c r="E19" s="3">
        <v>2000</v>
      </c>
      <c r="F19" s="65">
        <v>2650</v>
      </c>
      <c r="G19" s="34">
        <f t="shared" si="4"/>
        <v>0.32499999999999996</v>
      </c>
      <c r="H19" s="3">
        <v>1624</v>
      </c>
      <c r="I19" s="2">
        <v>2690</v>
      </c>
      <c r="J19" s="34">
        <f t="shared" si="5"/>
        <v>0.65640394088669951</v>
      </c>
    </row>
    <row r="20" spans="1:10" ht="30" x14ac:dyDescent="0.25">
      <c r="A20" s="5" t="s">
        <v>18</v>
      </c>
      <c r="B20" s="3" t="s">
        <v>28</v>
      </c>
      <c r="C20" s="65">
        <v>2343</v>
      </c>
      <c r="D20" s="34"/>
      <c r="E20" s="3">
        <v>1800</v>
      </c>
      <c r="F20" s="65">
        <v>2343</v>
      </c>
      <c r="G20" s="34">
        <f t="shared" si="4"/>
        <v>0.30166666666666675</v>
      </c>
      <c r="H20" s="3">
        <v>1512</v>
      </c>
      <c r="I20" s="63">
        <v>2490</v>
      </c>
      <c r="J20" s="34">
        <f t="shared" si="5"/>
        <v>0.64682539682539675</v>
      </c>
    </row>
    <row r="21" spans="1:10" ht="44.25" x14ac:dyDescent="0.25">
      <c r="A21" s="5" t="s">
        <v>19</v>
      </c>
      <c r="B21" s="3" t="s">
        <v>28</v>
      </c>
      <c r="C21" s="2" t="s">
        <v>28</v>
      </c>
      <c r="D21" s="34" t="str">
        <f t="shared" si="3"/>
        <v/>
      </c>
      <c r="E21" s="3">
        <v>1400</v>
      </c>
      <c r="F21" s="65">
        <v>1843</v>
      </c>
      <c r="G21" s="34">
        <f t="shared" si="4"/>
        <v>0.3164285714285715</v>
      </c>
      <c r="H21" s="3">
        <v>1220</v>
      </c>
      <c r="I21" s="63">
        <v>1990</v>
      </c>
      <c r="J21" s="34">
        <f t="shared" si="5"/>
        <v>0.63114754098360648</v>
      </c>
    </row>
    <row r="22" spans="1:10" ht="30" x14ac:dyDescent="0.25">
      <c r="A22" s="5" t="s">
        <v>59</v>
      </c>
      <c r="B22" s="3" t="s">
        <v>28</v>
      </c>
      <c r="C22" s="2" t="s">
        <v>28</v>
      </c>
      <c r="D22" s="34" t="str">
        <f t="shared" si="3"/>
        <v/>
      </c>
      <c r="E22" s="3">
        <v>920</v>
      </c>
      <c r="F22" s="63">
        <v>1399</v>
      </c>
      <c r="G22" s="34">
        <f t="shared" si="4"/>
        <v>0.52065217391304341</v>
      </c>
      <c r="H22" s="3">
        <v>728</v>
      </c>
      <c r="I22" s="65">
        <v>1190</v>
      </c>
      <c r="J22" s="34">
        <f t="shared" si="5"/>
        <v>0.63461538461538458</v>
      </c>
    </row>
    <row r="23" spans="1:10" ht="30" x14ac:dyDescent="0.25">
      <c r="A23" s="5" t="s">
        <v>60</v>
      </c>
      <c r="B23" s="3" t="s">
        <v>28</v>
      </c>
      <c r="C23" s="63">
        <v>2299</v>
      </c>
      <c r="D23" s="34"/>
      <c r="E23" s="3">
        <v>1480</v>
      </c>
      <c r="F23" s="63">
        <v>2299</v>
      </c>
      <c r="G23" s="34">
        <f t="shared" si="4"/>
        <v>0.55337837837837833</v>
      </c>
      <c r="H23" s="3">
        <v>1120</v>
      </c>
      <c r="I23" s="65">
        <v>1890</v>
      </c>
      <c r="J23" s="34">
        <f t="shared" si="5"/>
        <v>0.6875</v>
      </c>
    </row>
    <row r="24" spans="1:10" ht="30" x14ac:dyDescent="0.25">
      <c r="A24" s="6" t="s">
        <v>21</v>
      </c>
      <c r="B24" s="3">
        <v>2880</v>
      </c>
      <c r="C24" s="2" t="s">
        <v>28</v>
      </c>
      <c r="D24" s="34" t="str">
        <f t="shared" si="3"/>
        <v/>
      </c>
      <c r="E24" s="3">
        <v>2999</v>
      </c>
      <c r="F24" s="65">
        <v>3959</v>
      </c>
      <c r="G24" s="34">
        <f t="shared" si="4"/>
        <v>0.320106702234078</v>
      </c>
      <c r="H24" s="3">
        <v>2464</v>
      </c>
      <c r="I24" s="63">
        <v>3990</v>
      </c>
      <c r="J24" s="34">
        <f t="shared" si="5"/>
        <v>0.61931818181818188</v>
      </c>
    </row>
    <row r="25" spans="1:10" ht="44.25" x14ac:dyDescent="0.25">
      <c r="A25" s="6" t="s">
        <v>22</v>
      </c>
      <c r="B25" s="3">
        <v>3080</v>
      </c>
      <c r="C25" s="65">
        <v>3843</v>
      </c>
      <c r="D25" s="34">
        <f t="shared" si="3"/>
        <v>0.2477272727272728</v>
      </c>
      <c r="E25" s="3">
        <v>3195</v>
      </c>
      <c r="F25" s="65">
        <v>3843</v>
      </c>
      <c r="G25" s="34">
        <f t="shared" si="4"/>
        <v>0.20281690140845066</v>
      </c>
      <c r="H25" s="3">
        <v>2352</v>
      </c>
      <c r="I25" s="63">
        <v>3990</v>
      </c>
      <c r="J25" s="34">
        <f t="shared" si="5"/>
        <v>0.6964285714285714</v>
      </c>
    </row>
    <row r="26" spans="1:10" ht="45" x14ac:dyDescent="0.25">
      <c r="A26" s="6" t="s">
        <v>37</v>
      </c>
      <c r="B26" s="3">
        <v>2769</v>
      </c>
      <c r="C26" s="2" t="s">
        <v>28</v>
      </c>
      <c r="D26" s="34" t="str">
        <f t="shared" si="3"/>
        <v/>
      </c>
      <c r="E26" s="3">
        <v>2668</v>
      </c>
      <c r="F26" s="2" t="s">
        <v>28</v>
      </c>
      <c r="G26" s="34" t="str">
        <f t="shared" si="4"/>
        <v/>
      </c>
      <c r="H26" s="3">
        <v>2408</v>
      </c>
      <c r="I26" s="63">
        <v>3890</v>
      </c>
      <c r="J26" s="34">
        <f t="shared" si="5"/>
        <v>0.61544850498338866</v>
      </c>
    </row>
    <row r="27" spans="1:10" ht="30" x14ac:dyDescent="0.25">
      <c r="A27" s="32" t="s">
        <v>38</v>
      </c>
      <c r="B27" s="36" t="s">
        <v>28</v>
      </c>
      <c r="C27" s="2" t="s">
        <v>28</v>
      </c>
      <c r="D27" s="34" t="str">
        <f t="shared" si="3"/>
        <v/>
      </c>
      <c r="E27" s="3">
        <v>1626</v>
      </c>
      <c r="F27" s="65">
        <v>1843</v>
      </c>
      <c r="G27" s="34">
        <f t="shared" si="4"/>
        <v>0.13345633456334571</v>
      </c>
      <c r="H27" s="3">
        <v>1108</v>
      </c>
      <c r="I27" s="63">
        <v>1990</v>
      </c>
      <c r="J27" s="34">
        <f t="shared" si="5"/>
        <v>0.79602888086642598</v>
      </c>
    </row>
  </sheetData>
  <mergeCells count="3">
    <mergeCell ref="B1:D1"/>
    <mergeCell ref="E1:G1"/>
    <mergeCell ref="H1:J1"/>
  </mergeCells>
  <pageMargins left="0.25" right="0.25" top="0.75" bottom="0.75" header="0.3" footer="0.3"/>
  <pageSetup paperSize="9" scale="61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nýjar </vt:lpstr>
      <vt:lpstr>notaðar </vt:lpstr>
      <vt:lpstr>'notaðar '!Print_Area</vt:lpstr>
      <vt:lpstr>'nýjar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Henný Hinz</dc:creator>
  <cp:lastModifiedBy>snorrimar</cp:lastModifiedBy>
  <cp:lastPrinted>2014-08-20T14:35:59Z</cp:lastPrinted>
  <dcterms:created xsi:type="dcterms:W3CDTF">2010-07-09T14:27:30Z</dcterms:created>
  <dcterms:modified xsi:type="dcterms:W3CDTF">2014-08-21T09:59:32Z</dcterms:modified>
</cp:coreProperties>
</file>